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 firstSheet="1" activeTab="1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T18" i="1" s="1"/>
  <c r="V18" i="1" s="1"/>
  <c r="W18" i="1" s="1"/>
  <c r="K17" i="1"/>
  <c r="S17" i="1" s="1"/>
  <c r="T17" i="1" s="1"/>
  <c r="V17" i="1" s="1"/>
  <c r="W17" i="1" s="1"/>
  <c r="K16" i="1"/>
  <c r="S16" i="1" s="1"/>
  <c r="T16" i="1" s="1"/>
  <c r="V16" i="1" s="1"/>
  <c r="W16" i="1" s="1"/>
  <c r="K15" i="1"/>
  <c r="S15" i="1" s="1"/>
  <c r="T15" i="1" s="1"/>
  <c r="V15" i="1" s="1"/>
  <c r="W15" i="1" s="1"/>
  <c r="K14" i="1"/>
  <c r="S14" i="1" s="1"/>
  <c r="T14" i="1" s="1"/>
  <c r="V14" i="1" s="1"/>
  <c r="W14" i="1" s="1"/>
  <c r="K13" i="1"/>
  <c r="S13" i="1" s="1"/>
  <c r="T13" i="1" s="1"/>
  <c r="V13" i="1" s="1"/>
  <c r="W13" i="1" s="1"/>
  <c r="K12" i="1"/>
  <c r="S12" i="1" s="1"/>
  <c r="T12" i="1" s="1"/>
  <c r="V12" i="1" s="1"/>
  <c r="W12" i="1" s="1"/>
  <c r="K11" i="1"/>
  <c r="S11" i="1" s="1"/>
  <c r="T11" i="1" s="1"/>
  <c r="V11" i="1" s="1"/>
  <c r="W11" i="1" s="1"/>
  <c r="K10" i="1"/>
  <c r="S10" i="1" s="1"/>
  <c r="T10" i="1" s="1"/>
  <c r="V10" i="1" s="1"/>
  <c r="W10" i="1" s="1"/>
  <c r="K9" i="1"/>
  <c r="S9" i="1" s="1"/>
  <c r="T9" i="1" s="1"/>
  <c r="V9" i="1" s="1"/>
  <c r="W9" i="1" s="1"/>
  <c r="K8" i="1"/>
  <c r="S8" i="1" s="1"/>
  <c r="T8" i="1" s="1"/>
  <c r="V8" i="1" s="1"/>
  <c r="W8" i="1" s="1"/>
  <c r="K7" i="1"/>
  <c r="S7" i="1" s="1"/>
  <c r="T7" i="1" s="1"/>
  <c r="V7" i="1" s="1"/>
  <c r="W7" i="1" s="1"/>
  <c r="K6" i="1"/>
  <c r="S6" i="1" s="1"/>
  <c r="T6" i="1" s="1"/>
  <c r="V6" i="1" s="1"/>
  <c r="W6" i="1" s="1"/>
  <c r="K5" i="1"/>
  <c r="S5" i="1" s="1"/>
  <c r="T5" i="1" s="1"/>
  <c r="V5" i="1" s="1"/>
  <c r="W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S4" i="1" l="1"/>
  <c r="T4" i="1" s="1"/>
  <c r="V4" i="1" s="1"/>
  <c r="W4" i="1" s="1"/>
  <c r="K19" i="1"/>
  <c r="G8" i="1"/>
  <c r="S19" i="1" l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G18" i="1"/>
  <c r="G17" i="1"/>
  <c r="G16" i="1"/>
  <c r="G15" i="1"/>
  <c r="G14" i="1"/>
  <c r="G13" i="1"/>
  <c r="G12" i="1"/>
  <c r="G11" i="1"/>
  <c r="G10" i="1"/>
  <c r="G9" i="1"/>
  <c r="G7" i="1"/>
  <c r="G6" i="1"/>
  <c r="G5" i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<sst xmlns="http://schemas.openxmlformats.org/spreadsheetml/2006/main" count="174" uniqueCount="100">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</sst>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3" sqref="A3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/>
      <c r="C4" s="69"/>
      <c r="D4" s="63"/>
      <c r="E4" s="63"/>
      <c r="F4" s="26"/>
      <c r="G4" s="26"/>
      <c r="H4" s="19" t="s">
        <v>92</v>
      </c>
    </row>
    <row r="5" spans="1:8" ht="15.75" x14ac:dyDescent="0.25">
      <c r="A5" s="56" t="s">
        <v>34</v>
      </c>
      <c r="B5" s="4"/>
      <c r="C5" s="57"/>
      <c r="D5" s="58"/>
      <c r="E5" s="58"/>
      <c r="F5" s="8"/>
      <c r="G5" s="8"/>
      <c r="H5" s="4" t="s">
        <v>88</v>
      </c>
    </row>
    <row r="6" spans="1:8" ht="15.75" x14ac:dyDescent="0.25">
      <c r="A6" s="56" t="s">
        <v>59</v>
      </c>
      <c r="B6" s="4"/>
      <c r="C6" s="57"/>
      <c r="D6" s="58"/>
      <c r="E6" s="58"/>
      <c r="F6" s="8"/>
      <c r="G6" s="8"/>
      <c r="H6" s="4" t="s">
        <v>94</v>
      </c>
    </row>
    <row r="7" spans="1:8" ht="16.5" thickBot="1" x14ac:dyDescent="0.3">
      <c r="A7" s="60" t="s">
        <v>35</v>
      </c>
      <c r="B7" s="15"/>
      <c r="C7" s="61"/>
      <c r="D7" s="62"/>
      <c r="E7" s="62"/>
      <c r="F7" s="45"/>
      <c r="G7" s="45"/>
      <c r="H7" s="15" t="s">
        <v>93</v>
      </c>
    </row>
    <row r="8" spans="1:8" ht="21" customHeight="1" x14ac:dyDescent="0.25">
      <c r="A8" s="59" t="s">
        <v>18</v>
      </c>
      <c r="B8" s="59"/>
      <c r="C8" s="74"/>
      <c r="D8" s="75"/>
      <c r="E8" s="75"/>
      <c r="F8" s="76"/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/>
      <c r="C11" s="69"/>
      <c r="D11" s="63"/>
      <c r="E11" s="63"/>
      <c r="F11" s="8"/>
      <c r="G11" s="73"/>
      <c r="H11" s="73"/>
    </row>
    <row r="12" spans="1:8" ht="15.75" x14ac:dyDescent="0.25">
      <c r="A12" s="56" t="s">
        <v>34</v>
      </c>
      <c r="B12" s="4"/>
      <c r="C12" s="57"/>
      <c r="D12" s="58"/>
      <c r="E12" s="58"/>
      <c r="F12" s="8"/>
      <c r="G12" s="73"/>
      <c r="H12" s="73"/>
    </row>
    <row r="13" spans="1:8" ht="15.75" x14ac:dyDescent="0.25">
      <c r="A13" s="56" t="s">
        <v>59</v>
      </c>
      <c r="B13" s="4"/>
      <c r="C13" s="57"/>
      <c r="D13" s="58"/>
      <c r="E13" s="58"/>
      <c r="F13" s="8"/>
      <c r="G13" s="73"/>
      <c r="H13" s="73"/>
    </row>
    <row r="14" spans="1:8" ht="16.5" thickBot="1" x14ac:dyDescent="0.3">
      <c r="A14" s="60" t="s">
        <v>35</v>
      </c>
      <c r="B14" s="15"/>
      <c r="C14" s="61"/>
      <c r="D14" s="62"/>
      <c r="E14" s="62"/>
      <c r="F14" s="45"/>
      <c r="G14" s="73"/>
      <c r="H14" s="73"/>
    </row>
    <row r="15" spans="1:8" ht="20.25" customHeight="1" x14ac:dyDescent="0.25">
      <c r="A15" s="59" t="s">
        <v>18</v>
      </c>
      <c r="B15" s="59"/>
      <c r="C15" s="74"/>
      <c r="D15" s="75"/>
      <c r="E15" s="75"/>
      <c r="F15" s="76"/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130" zoomScaleNormal="13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R4" sqref="R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9.570312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/>
      <c r="P4" s="26"/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/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/>
      <c r="P5" s="8"/>
      <c r="Q5" s="4">
        <v>37</v>
      </c>
      <c r="R5" s="12" t="str">
        <f t="shared" ref="R5:R18" si="6">IF(Q5&gt;=12,"Long","Short")</f>
        <v>Long</v>
      </c>
      <c r="S5" s="82">
        <f t="shared" ref="S5:S19" si="7">K5-G5</f>
        <v>866.96280025548913</v>
      </c>
      <c r="T5" s="5">
        <f t="shared" ref="T5:T19" si="8">S5/G5</f>
        <v>0.10823505621167155</v>
      </c>
      <c r="U5" s="5">
        <v>3.2000000000000001E-2</v>
      </c>
      <c r="V5" s="5">
        <f t="shared" ref="V5:V19" si="9">T5/(Q5/12)</f>
        <v>3.5103261474055639E-2</v>
      </c>
      <c r="W5" s="5">
        <f t="shared" ref="W5:W18" si="10">V5-U5</f>
        <v>3.103261474055638E-3</v>
      </c>
      <c r="X5" s="12"/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/>
      <c r="P6" s="8"/>
      <c r="Q6" s="4">
        <v>48</v>
      </c>
      <c r="R6" s="12" t="str">
        <f t="shared" si="6"/>
        <v>Long</v>
      </c>
      <c r="S6" s="82">
        <f t="shared" si="7"/>
        <v>811.05851402623102</v>
      </c>
      <c r="T6" s="5">
        <f t="shared" si="8"/>
        <v>0.25788823975396852</v>
      </c>
      <c r="U6" s="5">
        <v>7.1999999999999995E-2</v>
      </c>
      <c r="V6" s="5">
        <f t="shared" si="9"/>
        <v>6.4472059938492129E-2</v>
      </c>
      <c r="W6" s="5">
        <f t="shared" si="10"/>
        <v>-7.5279400615078651E-3</v>
      </c>
      <c r="X6" s="12"/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/>
      <c r="P7" s="8"/>
      <c r="Q7" s="4">
        <v>10</v>
      </c>
      <c r="R7" s="12" t="str">
        <f t="shared" si="6"/>
        <v>Short</v>
      </c>
      <c r="S7" s="82">
        <f t="shared" si="7"/>
        <v>126.10792094233329</v>
      </c>
      <c r="T7" s="5">
        <f t="shared" si="8"/>
        <v>2.2928712898606055E-2</v>
      </c>
      <c r="U7" s="5">
        <v>0.04</v>
      </c>
      <c r="V7" s="5">
        <f t="shared" si="9"/>
        <v>2.7514455478327263E-2</v>
      </c>
      <c r="W7" s="5">
        <f t="shared" si="10"/>
        <v>-1.2485544521672737E-2</v>
      </c>
      <c r="X7" s="12"/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/>
      <c r="P8" s="8"/>
      <c r="Q8" s="4">
        <v>42</v>
      </c>
      <c r="R8" s="12" t="str">
        <f t="shared" si="6"/>
        <v>Long</v>
      </c>
      <c r="S8" s="82">
        <f t="shared" si="7"/>
        <v>-1381.5168580080817</v>
      </c>
      <c r="T8" s="5">
        <f t="shared" si="8"/>
        <v>-0.18821755558693212</v>
      </c>
      <c r="U8" s="5">
        <v>0.08</v>
      </c>
      <c r="V8" s="5">
        <f t="shared" si="9"/>
        <v>-5.3776444453409178E-2</v>
      </c>
      <c r="W8" s="5">
        <f t="shared" si="10"/>
        <v>-0.13377644445340919</v>
      </c>
      <c r="X8" s="12"/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/>
      <c r="P9" s="8"/>
      <c r="Q9" s="4">
        <v>22</v>
      </c>
      <c r="R9" s="12" t="str">
        <f t="shared" si="6"/>
        <v>Long</v>
      </c>
      <c r="S9" s="82">
        <f t="shared" si="7"/>
        <v>-373.02623368354216</v>
      </c>
      <c r="T9" s="5">
        <f t="shared" si="8"/>
        <v>-3.1950855133493973E-2</v>
      </c>
      <c r="U9" s="5">
        <v>0.08</v>
      </c>
      <c r="V9" s="5">
        <f t="shared" si="9"/>
        <v>-1.7427739163723987E-2</v>
      </c>
      <c r="W9" s="5">
        <f t="shared" si="10"/>
        <v>-9.7427739163723992E-2</v>
      </c>
      <c r="X9" s="12"/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/>
      <c r="P10" s="8"/>
      <c r="Q10" s="4">
        <v>33</v>
      </c>
      <c r="R10" s="12" t="str">
        <f t="shared" si="6"/>
        <v>Long</v>
      </c>
      <c r="S10" s="82">
        <f t="shared" si="7"/>
        <v>1125.0280102442057</v>
      </c>
      <c r="T10" s="5">
        <f t="shared" si="8"/>
        <v>0.23280455462890962</v>
      </c>
      <c r="U10" s="5">
        <v>0.1</v>
      </c>
      <c r="V10" s="5">
        <f t="shared" si="9"/>
        <v>8.4656201683239854E-2</v>
      </c>
      <c r="W10" s="5">
        <f t="shared" si="10"/>
        <v>-1.5343798316760152E-2</v>
      </c>
      <c r="X10" s="12"/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/>
      <c r="P11" s="8"/>
      <c r="Q11" s="4">
        <v>46</v>
      </c>
      <c r="R11" s="12" t="str">
        <f t="shared" si="6"/>
        <v>Long</v>
      </c>
      <c r="S11" s="82">
        <f t="shared" si="7"/>
        <v>41.338957282129741</v>
      </c>
      <c r="T11" s="5">
        <f t="shared" si="8"/>
        <v>7.3786626117143669E-3</v>
      </c>
      <c r="U11" s="5">
        <v>0.1</v>
      </c>
      <c r="V11" s="5">
        <f t="shared" si="9"/>
        <v>1.9248685074037479E-3</v>
      </c>
      <c r="W11" s="5">
        <f t="shared" si="10"/>
        <v>-9.8075131492596251E-2</v>
      </c>
      <c r="X11" s="12"/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/>
      <c r="P12" s="8"/>
      <c r="Q12" s="4">
        <v>29</v>
      </c>
      <c r="R12" s="12" t="str">
        <f t="shared" si="6"/>
        <v>Long</v>
      </c>
      <c r="S12" s="82">
        <f t="shared" si="7"/>
        <v>2899.8968982952429</v>
      </c>
      <c r="T12" s="5">
        <f t="shared" si="8"/>
        <v>0.50808530850551781</v>
      </c>
      <c r="U12" s="5">
        <v>0.1</v>
      </c>
      <c r="V12" s="5">
        <f t="shared" si="9"/>
        <v>0.21024219662297289</v>
      </c>
      <c r="W12" s="5">
        <f t="shared" si="10"/>
        <v>0.11024219662297288</v>
      </c>
      <c r="X12" s="12"/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/>
      <c r="P13" s="8"/>
      <c r="Q13" s="4">
        <v>9</v>
      </c>
      <c r="R13" s="12" t="str">
        <f t="shared" si="6"/>
        <v>Short</v>
      </c>
      <c r="S13" s="82">
        <f t="shared" si="7"/>
        <v>2077.6091080500873</v>
      </c>
      <c r="T13" s="5">
        <f t="shared" si="8"/>
        <v>0.35006050683236517</v>
      </c>
      <c r="U13" s="5">
        <v>0.12</v>
      </c>
      <c r="V13" s="5">
        <f t="shared" si="9"/>
        <v>0.46674734244315358</v>
      </c>
      <c r="W13" s="5">
        <f t="shared" si="10"/>
        <v>0.34674734244315358</v>
      </c>
      <c r="X13" s="12"/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/>
      <c r="P14" s="8"/>
      <c r="Q14" s="4">
        <v>72</v>
      </c>
      <c r="R14" s="12" t="str">
        <f t="shared" si="6"/>
        <v>Long</v>
      </c>
      <c r="S14" s="82">
        <f t="shared" si="7"/>
        <v>3495.1418986038334</v>
      </c>
      <c r="T14" s="5">
        <f t="shared" si="8"/>
        <v>0.61093198717074526</v>
      </c>
      <c r="U14" s="5">
        <v>0.08</v>
      </c>
      <c r="V14" s="5">
        <f t="shared" si="9"/>
        <v>0.10182199786179087</v>
      </c>
      <c r="W14" s="5">
        <f t="shared" si="10"/>
        <v>2.1821997861790871E-2</v>
      </c>
      <c r="X14" s="12"/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/>
      <c r="P15" s="8"/>
      <c r="Q15" s="4">
        <v>87</v>
      </c>
      <c r="R15" s="12" t="str">
        <f t="shared" si="6"/>
        <v>Long</v>
      </c>
      <c r="S15" s="82">
        <f t="shared" si="7"/>
        <v>3676.275578305329</v>
      </c>
      <c r="T15" s="5">
        <f t="shared" si="8"/>
        <v>0.45982183593562587</v>
      </c>
      <c r="U15" s="5">
        <v>0.08</v>
      </c>
      <c r="V15" s="5">
        <f t="shared" si="9"/>
        <v>6.3423701508362185E-2</v>
      </c>
      <c r="W15" s="5">
        <f t="shared" si="10"/>
        <v>-1.6576298491637817E-2</v>
      </c>
      <c r="X15" s="12"/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/>
      <c r="P16" s="8"/>
      <c r="Q16" s="4">
        <v>6</v>
      </c>
      <c r="R16" s="12" t="str">
        <f t="shared" si="6"/>
        <v>Short</v>
      </c>
      <c r="S16" s="82">
        <f t="shared" si="7"/>
        <v>587.93351958962194</v>
      </c>
      <c r="T16" s="5">
        <f t="shared" si="8"/>
        <v>6.2753070721488086E-2</v>
      </c>
      <c r="U16" s="5">
        <v>0.08</v>
      </c>
      <c r="V16" s="5">
        <f t="shared" si="9"/>
        <v>0.12550614144297617</v>
      </c>
      <c r="W16" s="5">
        <f t="shared" si="10"/>
        <v>4.550614144297617E-2</v>
      </c>
      <c r="X16" s="12"/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/>
      <c r="P17" s="8"/>
      <c r="Q17" s="4">
        <v>50</v>
      </c>
      <c r="R17" s="12" t="str">
        <f t="shared" si="6"/>
        <v>Long</v>
      </c>
      <c r="S17" s="82">
        <f t="shared" si="7"/>
        <v>217.71132915180306</v>
      </c>
      <c r="T17" s="5">
        <f t="shared" si="8"/>
        <v>0.10359806288451252</v>
      </c>
      <c r="U17" s="5">
        <v>0.1</v>
      </c>
      <c r="V17" s="5">
        <f t="shared" si="9"/>
        <v>2.4863535092283003E-2</v>
      </c>
      <c r="W17" s="5">
        <f t="shared" si="10"/>
        <v>-7.5136464907716999E-2</v>
      </c>
      <c r="X17" s="12"/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/>
      <c r="P18" s="45"/>
      <c r="Q18" s="15">
        <v>100</v>
      </c>
      <c r="R18" s="17" t="str">
        <f t="shared" si="6"/>
        <v>Long</v>
      </c>
      <c r="S18" s="83">
        <f t="shared" si="7"/>
        <v>5361.5229353036784</v>
      </c>
      <c r="T18" s="46">
        <f t="shared" si="8"/>
        <v>0.81531674806929411</v>
      </c>
      <c r="U18" s="46">
        <v>0.1</v>
      </c>
      <c r="V18" s="46">
        <f t="shared" si="9"/>
        <v>9.783800976831529E-2</v>
      </c>
      <c r="W18" s="46">
        <f t="shared" si="10"/>
        <v>-2.1619902316847156E-3</v>
      </c>
      <c r="X18" s="17"/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7"/>
        <v>21229.383031065125</v>
      </c>
      <c r="T19" s="53">
        <f t="shared" si="8"/>
        <v>0.21970332494440117</v>
      </c>
      <c r="U19" s="35"/>
      <c r="V19" s="53">
        <f t="shared" si="9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2011-08-14T07:40:01Z</dcterms:modified>
</cp:coreProperties>
</file>