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45" windowWidth="18870" windowHeight="7500" activeTab="2"/>
  </bookViews>
  <sheets>
    <sheet name="Stock Trend" sheetId="2" r:id="rId1"/>
    <sheet name="Class Grades" sheetId="6" r:id="rId2"/>
    <sheet name="Grade Distribution" sheetId="1" r:id="rId3"/>
    <sheet name="Health Care" sheetId="3" r:id="rId4"/>
    <sheet name="Supply &amp; Demand" sheetId="5" r:id="rId5"/>
  </sheets>
  <calcPr calcId="144525"/>
</workbook>
</file>

<file path=xl/calcChain.xml><?xml version="1.0" encoding="utf-8"?>
<calcChain xmlns="http://schemas.openxmlformats.org/spreadsheetml/2006/main">
  <c r="F8" i="1" l="1"/>
  <c r="F7" i="1"/>
  <c r="F6" i="1"/>
  <c r="F5" i="1"/>
  <c r="F4" i="1"/>
  <c r="E8" i="1"/>
  <c r="E7" i="1"/>
  <c r="E6" i="1"/>
  <c r="E5" i="1"/>
  <c r="E4" i="1"/>
  <c r="B9" i="1"/>
  <c r="C9" i="1"/>
  <c r="C4" i="5" l="1"/>
  <c r="C5" i="5" s="1"/>
  <c r="C6" i="5" s="1"/>
  <c r="C7" i="5" s="1"/>
  <c r="C8" i="5" s="1"/>
  <c r="C9" i="5" s="1"/>
  <c r="C10" i="5" s="1"/>
  <c r="C11" i="5" s="1"/>
  <c r="C12" i="5" s="1"/>
  <c r="B4" i="5"/>
  <c r="B5" i="5" s="1"/>
  <c r="B6" i="5" s="1"/>
  <c r="B7" i="5" s="1"/>
  <c r="B8" i="5" s="1"/>
  <c r="B9" i="5" s="1"/>
  <c r="B10" i="5" s="1"/>
  <c r="B11" i="5" s="1"/>
  <c r="B12" i="5" s="1"/>
  <c r="A4" i="5"/>
  <c r="A5" i="5" s="1"/>
  <c r="A6" i="5" s="1"/>
  <c r="A7" i="5" s="1"/>
  <c r="A8" i="5" s="1"/>
  <c r="A9" i="5" s="1"/>
  <c r="A10" i="5" s="1"/>
  <c r="A11" i="5" s="1"/>
  <c r="A12" i="5" s="1"/>
  <c r="F6" i="2" l="1"/>
  <c r="E6" i="2"/>
  <c r="F7" i="2"/>
  <c r="E7" i="2"/>
  <c r="F8" i="2"/>
  <c r="E8" i="2"/>
  <c r="F9" i="2"/>
  <c r="E9" i="2"/>
  <c r="F10" i="2"/>
  <c r="E10" i="2"/>
  <c r="F11" i="2"/>
  <c r="E11" i="2"/>
  <c r="F12" i="2"/>
  <c r="E12" i="2"/>
  <c r="F13" i="2"/>
  <c r="E13" i="2"/>
  <c r="F14" i="2"/>
  <c r="E14" i="2"/>
  <c r="F15" i="2"/>
  <c r="E15" i="2"/>
  <c r="F16" i="2"/>
  <c r="E16" i="2"/>
  <c r="F17" i="2"/>
  <c r="E17" i="2"/>
  <c r="F18" i="2"/>
  <c r="E18" i="2"/>
  <c r="F19" i="2"/>
  <c r="E19" i="2"/>
  <c r="F20" i="2"/>
  <c r="E20" i="2"/>
  <c r="F21" i="2"/>
  <c r="E21" i="2"/>
  <c r="F22" i="2"/>
  <c r="E22" i="2"/>
  <c r="F23" i="2"/>
  <c r="E23" i="2"/>
  <c r="F24" i="2"/>
  <c r="E24" i="2"/>
  <c r="F25" i="2"/>
  <c r="E25" i="2"/>
  <c r="F26" i="2"/>
  <c r="E26" i="2"/>
  <c r="F27" i="2"/>
  <c r="E27" i="2"/>
  <c r="F28" i="2"/>
  <c r="E28" i="2"/>
  <c r="F29" i="2"/>
  <c r="E29" i="2"/>
  <c r="F30" i="2"/>
  <c r="E30" i="2"/>
  <c r="F31" i="2"/>
  <c r="E31" i="2"/>
  <c r="F32" i="2"/>
  <c r="E32" i="2"/>
  <c r="F33" i="2"/>
  <c r="E33" i="2"/>
  <c r="F34" i="2"/>
  <c r="E34" i="2"/>
  <c r="F35" i="2"/>
  <c r="E35" i="2"/>
  <c r="F36" i="2"/>
  <c r="E36" i="2"/>
  <c r="F37" i="2"/>
  <c r="E37" i="2"/>
  <c r="F38" i="2"/>
  <c r="E38" i="2"/>
  <c r="F39" i="2"/>
  <c r="E39" i="2"/>
  <c r="F40" i="2"/>
  <c r="E40" i="2"/>
  <c r="F41" i="2"/>
  <c r="E41" i="2"/>
  <c r="F42" i="2"/>
  <c r="E42" i="2"/>
  <c r="F43" i="2"/>
  <c r="E43" i="2"/>
  <c r="F44" i="2"/>
  <c r="E44" i="2"/>
  <c r="F45" i="2"/>
  <c r="E45" i="2"/>
  <c r="F46" i="2"/>
  <c r="E46" i="2"/>
  <c r="F47" i="2"/>
  <c r="E47" i="2"/>
  <c r="F48" i="2"/>
  <c r="E48" i="2"/>
  <c r="F49" i="2"/>
  <c r="E49" i="2"/>
  <c r="F50" i="2"/>
  <c r="E50" i="2"/>
  <c r="F51" i="2"/>
  <c r="E51" i="2"/>
  <c r="F52" i="2"/>
  <c r="E52" i="2"/>
  <c r="F53" i="2"/>
  <c r="E53" i="2"/>
  <c r="F54" i="2"/>
  <c r="E54" i="2"/>
  <c r="F55" i="2"/>
  <c r="E55" i="2"/>
  <c r="E5" i="2"/>
  <c r="F5" i="2"/>
</calcChain>
</file>

<file path=xl/sharedStrings.xml><?xml version="1.0" encoding="utf-8"?>
<sst xmlns="http://schemas.openxmlformats.org/spreadsheetml/2006/main" count="84" uniqueCount="80">
  <si>
    <t>MSFT</t>
  </si>
  <si>
    <t>Week</t>
  </si>
  <si>
    <t>Class</t>
  </si>
  <si>
    <t>College</t>
  </si>
  <si>
    <t>F</t>
  </si>
  <si>
    <t>Grade</t>
  </si>
  <si>
    <t>Wk1</t>
  </si>
  <si>
    <t>Wk2</t>
  </si>
  <si>
    <t>Wk3</t>
  </si>
  <si>
    <t>Wk4</t>
  </si>
  <si>
    <t>Wk5</t>
  </si>
  <si>
    <t>Wk6</t>
  </si>
  <si>
    <t>Wk7</t>
  </si>
  <si>
    <t>Wk8</t>
  </si>
  <si>
    <t>Wk9</t>
  </si>
  <si>
    <t>Wk10</t>
  </si>
  <si>
    <t>Wk11</t>
  </si>
  <si>
    <t>Wk12</t>
  </si>
  <si>
    <t>Wk13</t>
  </si>
  <si>
    <t>Wk14</t>
  </si>
  <si>
    <t>Wk15</t>
  </si>
  <si>
    <t>Wk16</t>
  </si>
  <si>
    <t>Wk17</t>
  </si>
  <si>
    <t>Wk18</t>
  </si>
  <si>
    <t>Wk19</t>
  </si>
  <si>
    <t>Wk20</t>
  </si>
  <si>
    <t>Wk21</t>
  </si>
  <si>
    <t>Wk22</t>
  </si>
  <si>
    <t>Wk23</t>
  </si>
  <si>
    <t>Wk24</t>
  </si>
  <si>
    <t>Wk25</t>
  </si>
  <si>
    <t>Wk26</t>
  </si>
  <si>
    <t>Wk27</t>
  </si>
  <si>
    <t>Wk28</t>
  </si>
  <si>
    <t>Wk29</t>
  </si>
  <si>
    <t>Wk30</t>
  </si>
  <si>
    <t>Wk31</t>
  </si>
  <si>
    <t>Wk32</t>
  </si>
  <si>
    <t>Wk33</t>
  </si>
  <si>
    <t>Wk34</t>
  </si>
  <si>
    <t>Wk35</t>
  </si>
  <si>
    <t>Wk36</t>
  </si>
  <si>
    <t>Wk37</t>
  </si>
  <si>
    <t>Wk38</t>
  </si>
  <si>
    <t>Wk39</t>
  </si>
  <si>
    <t>Wk40</t>
  </si>
  <si>
    <t>Wk41</t>
  </si>
  <si>
    <t>Wk42</t>
  </si>
  <si>
    <t>Wk43</t>
  </si>
  <si>
    <t>Wk44</t>
  </si>
  <si>
    <t>Wk45</t>
  </si>
  <si>
    <t>Wk46</t>
  </si>
  <si>
    <t>Wk47</t>
  </si>
  <si>
    <t>Wk48</t>
  </si>
  <si>
    <t>Wk49</t>
  </si>
  <si>
    <t>Wk50</t>
  </si>
  <si>
    <t>Wk51</t>
  </si>
  <si>
    <t>Wk52</t>
  </si>
  <si>
    <t>Closing Price</t>
  </si>
  <si>
    <t>Change in Price</t>
  </si>
  <si>
    <t>A to A-</t>
  </si>
  <si>
    <t>B+ to B-</t>
  </si>
  <si>
    <t>C+ to C-</t>
  </si>
  <si>
    <t>D+ to D-</t>
  </si>
  <si>
    <t>Grade Distribution</t>
  </si>
  <si>
    <t>Investment</t>
  </si>
  <si>
    <t>Public Health Activity</t>
  </si>
  <si>
    <t>Other Third Parties</t>
  </si>
  <si>
    <t>Health Insurance</t>
  </si>
  <si>
    <t>Out of pocket</t>
  </si>
  <si>
    <r>
      <t xml:space="preserve">Stock Trend Comparison 
</t>
    </r>
    <r>
      <rPr>
        <b/>
        <i/>
        <sz val="14"/>
        <color theme="1"/>
        <rFont val="Arial"/>
        <family val="2"/>
      </rPr>
      <t>52 Weeks from June 2010 to June 2011</t>
    </r>
  </si>
  <si>
    <r>
      <rPr>
        <b/>
        <sz val="14"/>
        <color theme="1"/>
        <rFont val="Arial"/>
        <family val="2"/>
      </rPr>
      <t>US Health Care Spending by Source</t>
    </r>
    <r>
      <rPr>
        <b/>
        <sz val="16"/>
        <color theme="1"/>
        <rFont val="Arial"/>
        <family val="2"/>
      </rPr>
      <t xml:space="preserve">
</t>
    </r>
    <r>
      <rPr>
        <b/>
        <i/>
        <sz val="11"/>
        <color theme="1"/>
        <rFont val="Arial"/>
        <family val="2"/>
      </rPr>
      <t>(in millions)</t>
    </r>
  </si>
  <si>
    <t>Percent Comparison</t>
  </si>
  <si>
    <t>Supply and Demand for Breakfast Cereal</t>
  </si>
  <si>
    <t>Price</t>
  </si>
  <si>
    <t>Demand Quantity</t>
  </si>
  <si>
    <t>Supply Quantity</t>
  </si>
  <si>
    <t>Price Change</t>
  </si>
  <si>
    <t>S&amp;P 500</t>
  </si>
  <si>
    <t>Number of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</si>
</sst>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[$-409]d\-mmm\-yyyy;@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b/>
      <i/>
      <sz val="12"/>
      <color theme="1"/>
      <name val="Arial"/>
      <family val="2"/>
    </font>
    <font>
      <b/>
      <sz val="16"/>
      <color theme="1"/>
      <name val="Arial"/>
      <family val="2"/>
    </font>
    <font>
      <i/>
      <sz val="16"/>
      <color theme="0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3" fillId="0" borderId="0" xfId="0" applyFont="1"/>
    <xf numFmtId="164" fontId="3" fillId="0" borderId="0" xfId="1" applyNumberFormat="1" applyFont="1"/>
    <xf numFmtId="164" fontId="1" fillId="0" borderId="0" xfId="1" applyNumberFormat="1" applyFont="1"/>
    <xf numFmtId="165" fontId="1" fillId="0" borderId="0" xfId="0" applyNumberFormat="1" applyFont="1"/>
    <xf numFmtId="166" fontId="1" fillId="0" borderId="0" xfId="0" applyNumberFormat="1" applyFont="1"/>
    <xf numFmtId="0" fontId="3" fillId="4" borderId="1" xfId="0" applyFont="1" applyFill="1" applyBorder="1"/>
    <xf numFmtId="166" fontId="1" fillId="0" borderId="1" xfId="0" applyNumberFormat="1" applyFont="1" applyBorder="1"/>
    <xf numFmtId="0" fontId="1" fillId="0" borderId="1" xfId="0" applyFont="1" applyBorder="1"/>
    <xf numFmtId="9" fontId="1" fillId="0" borderId="1" xfId="2" applyFont="1" applyBorder="1"/>
    <xf numFmtId="165" fontId="1" fillId="0" borderId="1" xfId="2" applyNumberFormat="1" applyFont="1" applyBorder="1"/>
    <xf numFmtId="0" fontId="3" fillId="2" borderId="1" xfId="0" applyFont="1" applyFill="1" applyBorder="1"/>
    <xf numFmtId="0" fontId="4" fillId="6" borderId="1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3" fillId="6" borderId="5" xfId="0" applyFont="1" applyFill="1" applyBorder="1"/>
    <xf numFmtId="0" fontId="1" fillId="6" borderId="5" xfId="0" applyFont="1" applyFill="1" applyBorder="1"/>
    <xf numFmtId="0" fontId="1" fillId="6" borderId="6" xfId="0" applyFont="1" applyFill="1" applyBorder="1"/>
    <xf numFmtId="43" fontId="1" fillId="0" borderId="1" xfId="3" applyFont="1" applyBorder="1"/>
    <xf numFmtId="164" fontId="1" fillId="0" borderId="1" xfId="1" applyNumberFormat="1" applyFont="1" applyBorder="1"/>
    <xf numFmtId="0" fontId="7" fillId="6" borderId="1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3" fillId="5" borderId="4" xfId="0" applyFont="1" applyFill="1" applyBorder="1"/>
    <xf numFmtId="0" fontId="1" fillId="0" borderId="7" xfId="0" applyFont="1" applyBorder="1"/>
    <xf numFmtId="0" fontId="1" fillId="0" borderId="6" xfId="0" applyFont="1" applyBorder="1"/>
    <xf numFmtId="0" fontId="1" fillId="0" borderId="8" xfId="0" applyFont="1" applyBorder="1"/>
    <xf numFmtId="165" fontId="1" fillId="0" borderId="7" xfId="2" applyNumberFormat="1" applyFont="1" applyBorder="1"/>
    <xf numFmtId="165" fontId="1" fillId="0" borderId="8" xfId="2" applyNumberFormat="1" applyFont="1" applyBorder="1"/>
    <xf numFmtId="0" fontId="3" fillId="10" borderId="1" xfId="0" applyFont="1" applyFill="1" applyBorder="1"/>
    <xf numFmtId="0" fontId="3" fillId="10" borderId="1" xfId="0" applyFont="1" applyFill="1" applyBorder="1" applyAlignment="1">
      <alignment wrapText="1"/>
    </xf>
    <xf numFmtId="44" fontId="1" fillId="0" borderId="1" xfId="1" applyFont="1" applyBorder="1"/>
    <xf numFmtId="1" fontId="1" fillId="0" borderId="1" xfId="0" applyNumberFormat="1" applyFont="1" applyBorder="1"/>
    <xf numFmtId="0" fontId="5" fillId="0" borderId="0" xfId="0" applyFont="1"/>
    <xf numFmtId="9" fontId="5" fillId="0" borderId="0" xfId="2" applyFont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52 Week Trend for the S&amp;P 500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'Stock Trend'!$B$3</c:f>
              <c:strCache>
                <c:ptCount val="1"/>
                <c:pt idx="0">
                  <c:v>S&amp;P 500</c:v>
                </c:pt>
              </c:strCache>
            </c:strRef>
          </c:tx>
          <c:marker>
            <c:symbol val="none"/>
          </c:marker>
          <c:cat>
            <c:strRef>
              <c:f>'Stock Trend'!$A$4:$A$55</c:f>
              <c:strCache>
                <c:ptCount val="52"/>
                <c:pt idx="0">
                  <c:v>Wk1</c:v>
                </c:pt>
                <c:pt idx="1">
                  <c:v>Wk2</c:v>
                </c:pt>
                <c:pt idx="2">
                  <c:v>Wk3</c:v>
                </c:pt>
                <c:pt idx="3">
                  <c:v>Wk4</c:v>
                </c:pt>
                <c:pt idx="4">
                  <c:v>Wk5</c:v>
                </c:pt>
                <c:pt idx="5">
                  <c:v>Wk6</c:v>
                </c:pt>
                <c:pt idx="6">
                  <c:v>Wk7</c:v>
                </c:pt>
                <c:pt idx="7">
                  <c:v>Wk8</c:v>
                </c:pt>
                <c:pt idx="8">
                  <c:v>Wk9</c:v>
                </c:pt>
                <c:pt idx="9">
                  <c:v>Wk10</c:v>
                </c:pt>
                <c:pt idx="10">
                  <c:v>Wk11</c:v>
                </c:pt>
                <c:pt idx="11">
                  <c:v>Wk12</c:v>
                </c:pt>
                <c:pt idx="12">
                  <c:v>Wk13</c:v>
                </c:pt>
                <c:pt idx="13">
                  <c:v>Wk14</c:v>
                </c:pt>
                <c:pt idx="14">
                  <c:v>Wk15</c:v>
                </c:pt>
                <c:pt idx="15">
                  <c:v>Wk16</c:v>
                </c:pt>
                <c:pt idx="16">
                  <c:v>Wk17</c:v>
                </c:pt>
                <c:pt idx="17">
                  <c:v>Wk18</c:v>
                </c:pt>
                <c:pt idx="18">
                  <c:v>Wk19</c:v>
                </c:pt>
                <c:pt idx="19">
                  <c:v>Wk20</c:v>
                </c:pt>
                <c:pt idx="20">
                  <c:v>Wk21</c:v>
                </c:pt>
                <c:pt idx="21">
                  <c:v>Wk22</c:v>
                </c:pt>
                <c:pt idx="22">
                  <c:v>Wk23</c:v>
                </c:pt>
                <c:pt idx="23">
                  <c:v>Wk24</c:v>
                </c:pt>
                <c:pt idx="24">
                  <c:v>Wk25</c:v>
                </c:pt>
                <c:pt idx="25">
                  <c:v>Wk26</c:v>
                </c:pt>
                <c:pt idx="26">
                  <c:v>Wk27</c:v>
                </c:pt>
                <c:pt idx="27">
                  <c:v>Wk28</c:v>
                </c:pt>
                <c:pt idx="28">
                  <c:v>Wk29</c:v>
                </c:pt>
                <c:pt idx="29">
                  <c:v>Wk30</c:v>
                </c:pt>
                <c:pt idx="30">
                  <c:v>Wk31</c:v>
                </c:pt>
                <c:pt idx="31">
                  <c:v>Wk32</c:v>
                </c:pt>
                <c:pt idx="32">
                  <c:v>Wk33</c:v>
                </c:pt>
                <c:pt idx="33">
                  <c:v>Wk34</c:v>
                </c:pt>
                <c:pt idx="34">
                  <c:v>Wk35</c:v>
                </c:pt>
                <c:pt idx="35">
                  <c:v>Wk36</c:v>
                </c:pt>
                <c:pt idx="36">
                  <c:v>Wk37</c:v>
                </c:pt>
                <c:pt idx="37">
                  <c:v>Wk38</c:v>
                </c:pt>
                <c:pt idx="38">
                  <c:v>Wk39</c:v>
                </c:pt>
                <c:pt idx="39">
                  <c:v>Wk40</c:v>
                </c:pt>
                <c:pt idx="40">
                  <c:v>Wk41</c:v>
                </c:pt>
                <c:pt idx="41">
                  <c:v>Wk42</c:v>
                </c:pt>
                <c:pt idx="42">
                  <c:v>Wk43</c:v>
                </c:pt>
                <c:pt idx="43">
                  <c:v>Wk44</c:v>
                </c:pt>
                <c:pt idx="44">
                  <c:v>Wk45</c:v>
                </c:pt>
                <c:pt idx="45">
                  <c:v>Wk46</c:v>
                </c:pt>
                <c:pt idx="46">
                  <c:v>Wk47</c:v>
                </c:pt>
                <c:pt idx="47">
                  <c:v>Wk48</c:v>
                </c:pt>
                <c:pt idx="48">
                  <c:v>Wk49</c:v>
                </c:pt>
                <c:pt idx="49">
                  <c:v>Wk50</c:v>
                </c:pt>
                <c:pt idx="50">
                  <c:v>Wk51</c:v>
                </c:pt>
                <c:pt idx="51">
                  <c:v>Wk52</c:v>
                </c:pt>
              </c:strCache>
            </c:strRef>
          </c:cat>
          <c:val>
            <c:numRef>
              <c:f>'Stock Trend'!$B$4:$B$55</c:f>
              <c:numCache>
                <c:formatCode>_(* #,##0.00_);_(* \(#,##0.00\);_(* "-"??_);_(@_)</c:formatCode>
                <c:ptCount val="52"/>
                <c:pt idx="0">
                  <c:v>1091.5999999999999</c:v>
                </c:pt>
                <c:pt idx="1">
                  <c:v>1117.51</c:v>
                </c:pt>
                <c:pt idx="2">
                  <c:v>1076.76</c:v>
                </c:pt>
                <c:pt idx="3">
                  <c:v>1022.58</c:v>
                </c:pt>
                <c:pt idx="4">
                  <c:v>1077.96</c:v>
                </c:pt>
                <c:pt idx="5">
                  <c:v>1064.8800000000001</c:v>
                </c:pt>
                <c:pt idx="6">
                  <c:v>1102.6600000000001</c:v>
                </c:pt>
                <c:pt idx="7">
                  <c:v>1101.5999999999999</c:v>
                </c:pt>
                <c:pt idx="8">
                  <c:v>1121.6400000000001</c:v>
                </c:pt>
                <c:pt idx="9">
                  <c:v>1079.25</c:v>
                </c:pt>
                <c:pt idx="10">
                  <c:v>1071.69</c:v>
                </c:pt>
                <c:pt idx="11">
                  <c:v>1064.5899999999999</c:v>
                </c:pt>
                <c:pt idx="12">
                  <c:v>1104.51</c:v>
                </c:pt>
                <c:pt idx="13">
                  <c:v>1109.55</c:v>
                </c:pt>
                <c:pt idx="14">
                  <c:v>1125.5899999999999</c:v>
                </c:pt>
                <c:pt idx="15">
                  <c:v>1148.67</c:v>
                </c:pt>
                <c:pt idx="16">
                  <c:v>1146.24</c:v>
                </c:pt>
                <c:pt idx="17">
                  <c:v>1165.1500000000001</c:v>
                </c:pt>
                <c:pt idx="18">
                  <c:v>1176.19</c:v>
                </c:pt>
                <c:pt idx="19">
                  <c:v>1183.08</c:v>
                </c:pt>
                <c:pt idx="20">
                  <c:v>1183.26</c:v>
                </c:pt>
                <c:pt idx="21">
                  <c:v>1225.8499999999999</c:v>
                </c:pt>
                <c:pt idx="22">
                  <c:v>1199.21</c:v>
                </c:pt>
                <c:pt idx="23">
                  <c:v>1199.73</c:v>
                </c:pt>
                <c:pt idx="24">
                  <c:v>1189.4000000000001</c:v>
                </c:pt>
                <c:pt idx="25">
                  <c:v>1224.71</c:v>
                </c:pt>
                <c:pt idx="26">
                  <c:v>1240.4000000000001</c:v>
                </c:pt>
                <c:pt idx="27">
                  <c:v>1243.9100000000001</c:v>
                </c:pt>
                <c:pt idx="28">
                  <c:v>1256.77</c:v>
                </c:pt>
                <c:pt idx="29">
                  <c:v>1257.6400000000001</c:v>
                </c:pt>
                <c:pt idx="30">
                  <c:v>1271.5</c:v>
                </c:pt>
                <c:pt idx="31">
                  <c:v>1293.24</c:v>
                </c:pt>
                <c:pt idx="32">
                  <c:v>1283.3499999999999</c:v>
                </c:pt>
                <c:pt idx="33">
                  <c:v>1276.3399999999999</c:v>
                </c:pt>
                <c:pt idx="34">
                  <c:v>1310.87</c:v>
                </c:pt>
                <c:pt idx="35">
                  <c:v>1329.15</c:v>
                </c:pt>
                <c:pt idx="36">
                  <c:v>1343.01</c:v>
                </c:pt>
                <c:pt idx="37">
                  <c:v>1319.88</c:v>
                </c:pt>
                <c:pt idx="38">
                  <c:v>1321.15</c:v>
                </c:pt>
                <c:pt idx="39">
                  <c:v>1304.28</c:v>
                </c:pt>
                <c:pt idx="40">
                  <c:v>1279.21</c:v>
                </c:pt>
                <c:pt idx="41">
                  <c:v>1313.8</c:v>
                </c:pt>
                <c:pt idx="42">
                  <c:v>1332.41</c:v>
                </c:pt>
                <c:pt idx="43">
                  <c:v>1328.17</c:v>
                </c:pt>
                <c:pt idx="44">
                  <c:v>1319.68</c:v>
                </c:pt>
                <c:pt idx="45">
                  <c:v>1337.38</c:v>
                </c:pt>
                <c:pt idx="46">
                  <c:v>1363.61</c:v>
                </c:pt>
                <c:pt idx="47">
                  <c:v>1340.2</c:v>
                </c:pt>
                <c:pt idx="48">
                  <c:v>1337.77</c:v>
                </c:pt>
                <c:pt idx="49">
                  <c:v>1333.27</c:v>
                </c:pt>
                <c:pt idx="50">
                  <c:v>1331.1</c:v>
                </c:pt>
                <c:pt idx="51">
                  <c:v>1314.55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082112"/>
        <c:axId val="193131648"/>
      </c:lineChart>
      <c:catAx>
        <c:axId val="219082112"/>
        <c:scaling>
          <c:orientation val="minMax"/>
        </c:scaling>
        <c:delete val="0"/>
        <c:axPos val="b"/>
        <c:majorTickMark val="out"/>
        <c:minorTickMark val="none"/>
        <c:tickLblPos val="nextTo"/>
        <c:crossAx val="193131648"/>
        <c:crosses val="autoZero"/>
        <c:auto val="1"/>
        <c:lblAlgn val="ctr"/>
        <c:lblOffset val="100"/>
        <c:noMultiLvlLbl val="0"/>
      </c:catAx>
      <c:valAx>
        <c:axId val="193131648"/>
        <c:scaling>
          <c:orientation val="minMax"/>
          <c:min val="8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219082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52 Week Trend Comparison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'Stock Trend'!$E$3</c:f>
              <c:strCache>
                <c:ptCount val="1"/>
                <c:pt idx="0">
                  <c:v>S&amp;P 500</c:v>
                </c:pt>
              </c:strCache>
            </c:strRef>
          </c:tx>
          <c:marker>
            <c:symbol val="none"/>
          </c:marker>
          <c:cat>
            <c:strRef>
              <c:f>'Stock Trend'!$A$4:$A$55</c:f>
              <c:strCache>
                <c:ptCount val="52"/>
                <c:pt idx="0">
                  <c:v>Wk1</c:v>
                </c:pt>
                <c:pt idx="1">
                  <c:v>Wk2</c:v>
                </c:pt>
                <c:pt idx="2">
                  <c:v>Wk3</c:v>
                </c:pt>
                <c:pt idx="3">
                  <c:v>Wk4</c:v>
                </c:pt>
                <c:pt idx="4">
                  <c:v>Wk5</c:v>
                </c:pt>
                <c:pt idx="5">
                  <c:v>Wk6</c:v>
                </c:pt>
                <c:pt idx="6">
                  <c:v>Wk7</c:v>
                </c:pt>
                <c:pt idx="7">
                  <c:v>Wk8</c:v>
                </c:pt>
                <c:pt idx="8">
                  <c:v>Wk9</c:v>
                </c:pt>
                <c:pt idx="9">
                  <c:v>Wk10</c:v>
                </c:pt>
                <c:pt idx="10">
                  <c:v>Wk11</c:v>
                </c:pt>
                <c:pt idx="11">
                  <c:v>Wk12</c:v>
                </c:pt>
                <c:pt idx="12">
                  <c:v>Wk13</c:v>
                </c:pt>
                <c:pt idx="13">
                  <c:v>Wk14</c:v>
                </c:pt>
                <c:pt idx="14">
                  <c:v>Wk15</c:v>
                </c:pt>
                <c:pt idx="15">
                  <c:v>Wk16</c:v>
                </c:pt>
                <c:pt idx="16">
                  <c:v>Wk17</c:v>
                </c:pt>
                <c:pt idx="17">
                  <c:v>Wk18</c:v>
                </c:pt>
                <c:pt idx="18">
                  <c:v>Wk19</c:v>
                </c:pt>
                <c:pt idx="19">
                  <c:v>Wk20</c:v>
                </c:pt>
                <c:pt idx="20">
                  <c:v>Wk21</c:v>
                </c:pt>
                <c:pt idx="21">
                  <c:v>Wk22</c:v>
                </c:pt>
                <c:pt idx="22">
                  <c:v>Wk23</c:v>
                </c:pt>
                <c:pt idx="23">
                  <c:v>Wk24</c:v>
                </c:pt>
                <c:pt idx="24">
                  <c:v>Wk25</c:v>
                </c:pt>
                <c:pt idx="25">
                  <c:v>Wk26</c:v>
                </c:pt>
                <c:pt idx="26">
                  <c:v>Wk27</c:v>
                </c:pt>
                <c:pt idx="27">
                  <c:v>Wk28</c:v>
                </c:pt>
                <c:pt idx="28">
                  <c:v>Wk29</c:v>
                </c:pt>
                <c:pt idx="29">
                  <c:v>Wk30</c:v>
                </c:pt>
                <c:pt idx="30">
                  <c:v>Wk31</c:v>
                </c:pt>
                <c:pt idx="31">
                  <c:v>Wk32</c:v>
                </c:pt>
                <c:pt idx="32">
                  <c:v>Wk33</c:v>
                </c:pt>
                <c:pt idx="33">
                  <c:v>Wk34</c:v>
                </c:pt>
                <c:pt idx="34">
                  <c:v>Wk35</c:v>
                </c:pt>
                <c:pt idx="35">
                  <c:v>Wk36</c:v>
                </c:pt>
                <c:pt idx="36">
                  <c:v>Wk37</c:v>
                </c:pt>
                <c:pt idx="37">
                  <c:v>Wk38</c:v>
                </c:pt>
                <c:pt idx="38">
                  <c:v>Wk39</c:v>
                </c:pt>
                <c:pt idx="39">
                  <c:v>Wk40</c:v>
                </c:pt>
                <c:pt idx="40">
                  <c:v>Wk41</c:v>
                </c:pt>
                <c:pt idx="41">
                  <c:v>Wk42</c:v>
                </c:pt>
                <c:pt idx="42">
                  <c:v>Wk43</c:v>
                </c:pt>
                <c:pt idx="43">
                  <c:v>Wk44</c:v>
                </c:pt>
                <c:pt idx="44">
                  <c:v>Wk45</c:v>
                </c:pt>
                <c:pt idx="45">
                  <c:v>Wk46</c:v>
                </c:pt>
                <c:pt idx="46">
                  <c:v>Wk47</c:v>
                </c:pt>
                <c:pt idx="47">
                  <c:v>Wk48</c:v>
                </c:pt>
                <c:pt idx="48">
                  <c:v>Wk49</c:v>
                </c:pt>
                <c:pt idx="49">
                  <c:v>Wk50</c:v>
                </c:pt>
                <c:pt idx="50">
                  <c:v>Wk51</c:v>
                </c:pt>
                <c:pt idx="51">
                  <c:v>Wk52</c:v>
                </c:pt>
              </c:strCache>
            </c:strRef>
          </c:cat>
          <c:val>
            <c:numRef>
              <c:f>'Stock Trend'!$E$4:$E$55</c:f>
              <c:numCache>
                <c:formatCode>0.0%</c:formatCode>
                <c:ptCount val="52"/>
                <c:pt idx="0" formatCode="0%">
                  <c:v>0</c:v>
                </c:pt>
                <c:pt idx="1">
                  <c:v>2.3735800659582341E-2</c:v>
                </c:pt>
                <c:pt idx="2">
                  <c:v>-1.35947233418834E-2</c:v>
                </c:pt>
                <c:pt idx="3">
                  <c:v>-6.3228288750457926E-2</c:v>
                </c:pt>
                <c:pt idx="4">
                  <c:v>-1.2495419567607066E-2</c:v>
                </c:pt>
                <c:pt idx="5">
                  <c:v>-2.4477830707218581E-2</c:v>
                </c:pt>
                <c:pt idx="6">
                  <c:v>1.0131916452913314E-2</c:v>
                </c:pt>
                <c:pt idx="7">
                  <c:v>9.1608647856357642E-3</c:v>
                </c:pt>
                <c:pt idx="8">
                  <c:v>2.7519237816050011E-2</c:v>
                </c:pt>
                <c:pt idx="9">
                  <c:v>-1.1313668010260087E-2</c:v>
                </c:pt>
                <c:pt idx="10">
                  <c:v>-1.8239281788200674E-2</c:v>
                </c:pt>
                <c:pt idx="11">
                  <c:v>-2.4743495786002191E-2</c:v>
                </c:pt>
                <c:pt idx="12">
                  <c:v>1.1826676438255848E-2</c:v>
                </c:pt>
                <c:pt idx="13">
                  <c:v>1.6443752290216239E-2</c:v>
                </c:pt>
                <c:pt idx="14">
                  <c:v>3.1137779406375972E-2</c:v>
                </c:pt>
                <c:pt idx="15">
                  <c:v>5.2281055331623458E-2</c:v>
                </c:pt>
                <c:pt idx="16">
                  <c:v>5.0054965188713912E-2</c:v>
                </c:pt>
                <c:pt idx="17">
                  <c:v>6.7378160498351214E-2</c:v>
                </c:pt>
                <c:pt idx="18">
                  <c:v>7.7491755221693062E-2</c:v>
                </c:pt>
                <c:pt idx="19">
                  <c:v>8.3803591058995999E-2</c:v>
                </c:pt>
                <c:pt idx="20">
                  <c:v>8.3968486625137492E-2</c:v>
                </c:pt>
                <c:pt idx="21">
                  <c:v>0.12298460974716015</c:v>
                </c:pt>
                <c:pt idx="22">
                  <c:v>9.8580065958226576E-2</c:v>
                </c:pt>
                <c:pt idx="23">
                  <c:v>9.9056430927079622E-2</c:v>
                </c:pt>
                <c:pt idx="24">
                  <c:v>8.959325760351794E-2</c:v>
                </c:pt>
                <c:pt idx="25">
                  <c:v>0.12194027116159778</c:v>
                </c:pt>
                <c:pt idx="26">
                  <c:v>0.13631366801026035</c:v>
                </c:pt>
                <c:pt idx="27">
                  <c:v>0.1395291315500185</c:v>
                </c:pt>
                <c:pt idx="28">
                  <c:v>0.15131000366434599</c:v>
                </c:pt>
                <c:pt idx="29">
                  <c:v>0.1521069989006964</c:v>
                </c:pt>
                <c:pt idx="30">
                  <c:v>0.16480395749358751</c:v>
                </c:pt>
                <c:pt idx="31">
                  <c:v>0.18471967753755966</c:v>
                </c:pt>
                <c:pt idx="32">
                  <c:v>0.17565958226456579</c:v>
                </c:pt>
                <c:pt idx="33">
                  <c:v>0.16923781604983512</c:v>
                </c:pt>
                <c:pt idx="34">
                  <c:v>0.2008702821546354</c:v>
                </c:pt>
                <c:pt idx="35">
                  <c:v>0.21761634298277777</c:v>
                </c:pt>
                <c:pt idx="36">
                  <c:v>0.23031330157566884</c:v>
                </c:pt>
                <c:pt idx="37">
                  <c:v>0.20912422132649341</c:v>
                </c:pt>
                <c:pt idx="38">
                  <c:v>0.21028765115426915</c:v>
                </c:pt>
                <c:pt idx="39">
                  <c:v>0.1948332722609015</c:v>
                </c:pt>
                <c:pt idx="40">
                  <c:v>0.1718669842433127</c:v>
                </c:pt>
                <c:pt idx="41">
                  <c:v>0.20355441553682674</c:v>
                </c:pt>
                <c:pt idx="42">
                  <c:v>0.220602784902895</c:v>
                </c:pt>
                <c:pt idx="43">
                  <c:v>0.21671857823378543</c:v>
                </c:pt>
                <c:pt idx="44">
                  <c:v>0.20894100403078067</c:v>
                </c:pt>
                <c:pt idx="45">
                  <c:v>0.225155734701356</c:v>
                </c:pt>
                <c:pt idx="46">
                  <c:v>0.24918468303407842</c:v>
                </c:pt>
                <c:pt idx="47">
                  <c:v>0.22773909857090524</c:v>
                </c:pt>
                <c:pt idx="48">
                  <c:v>0.22551300842799568</c:v>
                </c:pt>
                <c:pt idx="49">
                  <c:v>0.2213906192744596</c:v>
                </c:pt>
                <c:pt idx="50">
                  <c:v>0.21940271161597658</c:v>
                </c:pt>
                <c:pt idx="51">
                  <c:v>0.20424148039574941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'Stock Trend'!$F$3</c:f>
              <c:strCache>
                <c:ptCount val="1"/>
                <c:pt idx="0">
                  <c:v>MSFT</c:v>
                </c:pt>
              </c:strCache>
            </c:strRef>
          </c:tx>
          <c:marker>
            <c:symbol val="none"/>
          </c:marker>
          <c:cat>
            <c:strRef>
              <c:f>'Stock Trend'!$A$4:$A$55</c:f>
              <c:strCache>
                <c:ptCount val="52"/>
                <c:pt idx="0">
                  <c:v>Wk1</c:v>
                </c:pt>
                <c:pt idx="1">
                  <c:v>Wk2</c:v>
                </c:pt>
                <c:pt idx="2">
                  <c:v>Wk3</c:v>
                </c:pt>
                <c:pt idx="3">
                  <c:v>Wk4</c:v>
                </c:pt>
                <c:pt idx="4">
                  <c:v>Wk5</c:v>
                </c:pt>
                <c:pt idx="5">
                  <c:v>Wk6</c:v>
                </c:pt>
                <c:pt idx="6">
                  <c:v>Wk7</c:v>
                </c:pt>
                <c:pt idx="7">
                  <c:v>Wk8</c:v>
                </c:pt>
                <c:pt idx="8">
                  <c:v>Wk9</c:v>
                </c:pt>
                <c:pt idx="9">
                  <c:v>Wk10</c:v>
                </c:pt>
                <c:pt idx="10">
                  <c:v>Wk11</c:v>
                </c:pt>
                <c:pt idx="11">
                  <c:v>Wk12</c:v>
                </c:pt>
                <c:pt idx="12">
                  <c:v>Wk13</c:v>
                </c:pt>
                <c:pt idx="13">
                  <c:v>Wk14</c:v>
                </c:pt>
                <c:pt idx="14">
                  <c:v>Wk15</c:v>
                </c:pt>
                <c:pt idx="15">
                  <c:v>Wk16</c:v>
                </c:pt>
                <c:pt idx="16">
                  <c:v>Wk17</c:v>
                </c:pt>
                <c:pt idx="17">
                  <c:v>Wk18</c:v>
                </c:pt>
                <c:pt idx="18">
                  <c:v>Wk19</c:v>
                </c:pt>
                <c:pt idx="19">
                  <c:v>Wk20</c:v>
                </c:pt>
                <c:pt idx="20">
                  <c:v>Wk21</c:v>
                </c:pt>
                <c:pt idx="21">
                  <c:v>Wk22</c:v>
                </c:pt>
                <c:pt idx="22">
                  <c:v>Wk23</c:v>
                </c:pt>
                <c:pt idx="23">
                  <c:v>Wk24</c:v>
                </c:pt>
                <c:pt idx="24">
                  <c:v>Wk25</c:v>
                </c:pt>
                <c:pt idx="25">
                  <c:v>Wk26</c:v>
                </c:pt>
                <c:pt idx="26">
                  <c:v>Wk27</c:v>
                </c:pt>
                <c:pt idx="27">
                  <c:v>Wk28</c:v>
                </c:pt>
                <c:pt idx="28">
                  <c:v>Wk29</c:v>
                </c:pt>
                <c:pt idx="29">
                  <c:v>Wk30</c:v>
                </c:pt>
                <c:pt idx="30">
                  <c:v>Wk31</c:v>
                </c:pt>
                <c:pt idx="31">
                  <c:v>Wk32</c:v>
                </c:pt>
                <c:pt idx="32">
                  <c:v>Wk33</c:v>
                </c:pt>
                <c:pt idx="33">
                  <c:v>Wk34</c:v>
                </c:pt>
                <c:pt idx="34">
                  <c:v>Wk35</c:v>
                </c:pt>
                <c:pt idx="35">
                  <c:v>Wk36</c:v>
                </c:pt>
                <c:pt idx="36">
                  <c:v>Wk37</c:v>
                </c:pt>
                <c:pt idx="37">
                  <c:v>Wk38</c:v>
                </c:pt>
                <c:pt idx="38">
                  <c:v>Wk39</c:v>
                </c:pt>
                <c:pt idx="39">
                  <c:v>Wk40</c:v>
                </c:pt>
                <c:pt idx="40">
                  <c:v>Wk41</c:v>
                </c:pt>
                <c:pt idx="41">
                  <c:v>Wk42</c:v>
                </c:pt>
                <c:pt idx="42">
                  <c:v>Wk43</c:v>
                </c:pt>
                <c:pt idx="43">
                  <c:v>Wk44</c:v>
                </c:pt>
                <c:pt idx="44">
                  <c:v>Wk45</c:v>
                </c:pt>
                <c:pt idx="45">
                  <c:v>Wk46</c:v>
                </c:pt>
                <c:pt idx="46">
                  <c:v>Wk47</c:v>
                </c:pt>
                <c:pt idx="47">
                  <c:v>Wk48</c:v>
                </c:pt>
                <c:pt idx="48">
                  <c:v>Wk49</c:v>
                </c:pt>
                <c:pt idx="49">
                  <c:v>Wk50</c:v>
                </c:pt>
                <c:pt idx="50">
                  <c:v>Wk51</c:v>
                </c:pt>
                <c:pt idx="51">
                  <c:v>Wk52</c:v>
                </c:pt>
              </c:strCache>
            </c:strRef>
          </c:cat>
          <c:val>
            <c:numRef>
              <c:f>'Stock Trend'!$F$4:$F$55</c:f>
              <c:numCache>
                <c:formatCode>0.0%</c:formatCode>
                <c:ptCount val="52"/>
                <c:pt idx="0" formatCode="0%">
                  <c:v>0</c:v>
                </c:pt>
                <c:pt idx="1">
                  <c:v>3.0738522954091799E-2</c:v>
                </c:pt>
                <c:pt idx="2">
                  <c:v>-4.3912175648702652E-2</c:v>
                </c:pt>
                <c:pt idx="3">
                  <c:v>-9.3013972055888294E-2</c:v>
                </c:pt>
                <c:pt idx="4">
                  <c:v>-5.3892215568862332E-2</c:v>
                </c:pt>
                <c:pt idx="5">
                  <c:v>-2.9940119760479042E-2</c:v>
                </c:pt>
                <c:pt idx="6">
                  <c:v>5.9880239520957515E-3</c:v>
                </c:pt>
                <c:pt idx="7">
                  <c:v>5.9880239520957515E-3</c:v>
                </c:pt>
                <c:pt idx="8">
                  <c:v>-3.9920159680639292E-3</c:v>
                </c:pt>
                <c:pt idx="9">
                  <c:v>-4.9101796407185642E-2</c:v>
                </c:pt>
                <c:pt idx="10">
                  <c:v>-5.0698602794411157E-2</c:v>
                </c:pt>
                <c:pt idx="11">
                  <c:v>-6.2275449101796498E-2</c:v>
                </c:pt>
                <c:pt idx="12">
                  <c:v>-4.8303393213572889E-2</c:v>
                </c:pt>
                <c:pt idx="13">
                  <c:v>-6.5469061876247528E-2</c:v>
                </c:pt>
                <c:pt idx="14">
                  <c:v>-1.1576846307385195E-2</c:v>
                </c:pt>
                <c:pt idx="15">
                  <c:v>-2.9141716566866285E-2</c:v>
                </c:pt>
                <c:pt idx="16">
                  <c:v>-4.4710578842315406E-2</c:v>
                </c:pt>
                <c:pt idx="17">
                  <c:v>-3.7125748502994001E-2</c:v>
                </c:pt>
                <c:pt idx="18">
                  <c:v>7.9840319361275738E-4</c:v>
                </c:pt>
                <c:pt idx="19">
                  <c:v>-5.5888223552894439E-3</c:v>
                </c:pt>
                <c:pt idx="20">
                  <c:v>4.5109780439121713E-2</c:v>
                </c:pt>
                <c:pt idx="21">
                  <c:v>5.2295409181636672E-2</c:v>
                </c:pt>
                <c:pt idx="22">
                  <c:v>2.9540918163672592E-2</c:v>
                </c:pt>
                <c:pt idx="23">
                  <c:v>1.2774451097804403E-2</c:v>
                </c:pt>
                <c:pt idx="24">
                  <c:v>-4.3912175648702367E-3</c:v>
                </c:pt>
                <c:pt idx="25">
                  <c:v>6.5469061876247528E-2</c:v>
                </c:pt>
                <c:pt idx="26">
                  <c:v>7.7844311377245484E-2</c:v>
                </c:pt>
                <c:pt idx="27">
                  <c:v>0.10019960079840311</c:v>
                </c:pt>
                <c:pt idx="28">
                  <c:v>0.11576846307385223</c:v>
                </c:pt>
                <c:pt idx="29">
                  <c:v>0.10059880239520956</c:v>
                </c:pt>
                <c:pt idx="30">
                  <c:v>0.12774451097804387</c:v>
                </c:pt>
                <c:pt idx="31">
                  <c:v>0.11576846307385223</c:v>
                </c:pt>
                <c:pt idx="32">
                  <c:v>0.1045908183632735</c:v>
                </c:pt>
                <c:pt idx="33">
                  <c:v>9.4211576846307363E-2</c:v>
                </c:pt>
                <c:pt idx="34">
                  <c:v>9.5009980039920117E-2</c:v>
                </c:pt>
                <c:pt idx="35">
                  <c:v>7.4251497005988001E-2</c:v>
                </c:pt>
                <c:pt idx="36">
                  <c:v>7.3053892215568794E-2</c:v>
                </c:pt>
                <c:pt idx="37">
                  <c:v>5.3093812375249433E-2</c:v>
                </c:pt>
                <c:pt idx="38">
                  <c:v>2.9141716566866285E-2</c:v>
                </c:pt>
                <c:pt idx="39">
                  <c:v>1.8363273453093847E-2</c:v>
                </c:pt>
                <c:pt idx="40">
                  <c:v>-1.6367265469061882E-2</c:v>
                </c:pt>
                <c:pt idx="41">
                  <c:v>1.5968063872255432E-2</c:v>
                </c:pt>
                <c:pt idx="42">
                  <c:v>1.0379241516965988E-2</c:v>
                </c:pt>
                <c:pt idx="43">
                  <c:v>3.3932135728542825E-2</c:v>
                </c:pt>
                <c:pt idx="44">
                  <c:v>5.9880239520957515E-3</c:v>
                </c:pt>
                <c:pt idx="45">
                  <c:v>1.1976047904191645E-2</c:v>
                </c:pt>
                <c:pt idx="46">
                  <c:v>2.7944111776447077E-2</c:v>
                </c:pt>
                <c:pt idx="47">
                  <c:v>2.5948103792415113E-2</c:v>
                </c:pt>
                <c:pt idx="48">
                  <c:v>-7.1856287425149587E-3</c:v>
                </c:pt>
                <c:pt idx="49">
                  <c:v>-2.2355289421157776E-2</c:v>
                </c:pt>
                <c:pt idx="50">
                  <c:v>-1.1576846307385195E-2</c:v>
                </c:pt>
                <c:pt idx="51">
                  <c:v>-3.313373253493021E-2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144704"/>
        <c:axId val="193146240"/>
      </c:lineChart>
      <c:catAx>
        <c:axId val="193144704"/>
        <c:scaling>
          <c:orientation val="minMax"/>
        </c:scaling>
        <c:delete val="0"/>
        <c:axPos val="b"/>
        <c:majorTickMark val="out"/>
        <c:minorTickMark val="none"/>
        <c:tickLblPos val="nextTo"/>
        <c:crossAx val="193146240"/>
        <c:crosses val="autoZero"/>
        <c:auto val="1"/>
        <c:lblAlgn val="ctr"/>
        <c:lblOffset val="100"/>
        <c:noMultiLvlLbl val="0"/>
      </c:catAx>
      <c:valAx>
        <c:axId val="19314624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3144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Final Grades</a:t>
            </a:r>
            <a:r>
              <a:rPr lang="en-US" baseline="0"/>
              <a:t> for the </a:t>
            </a:r>
            <a:r>
              <a:rPr lang="en-US"/>
              <a:t>Class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'Grade Distribution'!$B$3</c:f>
              <c:strCache>
                <c:ptCount val="1"/>
                <c:pt idx="0">
                  <c:v>Class</c:v>
                </c:pt>
              </c:strCache>
            </c:strRef>
          </c:tx>
          <c:invertIfNegative val="0"/>
          <c:cat>
            <c:strRef>
              <c:f>'Grade Distribution'!$A$4:$A$8</c:f>
              <c:strCache>
                <c:ptCount val="5"/>
                <c:pt idx="0">
                  <c:v>A to A-</c:v>
                </c:pt>
                <c:pt idx="1">
                  <c:v>B+ to B-</c:v>
                </c:pt>
                <c:pt idx="2">
                  <c:v>C+ to C-</c:v>
                </c:pt>
                <c:pt idx="3">
                  <c:v>D+ to D-</c:v>
                </c:pt>
                <c:pt idx="4">
                  <c:v>F</c:v>
                </c:pt>
              </c:strCache>
            </c:strRef>
          </c:cat>
          <c:val>
            <c:numRef>
              <c:f>'Grade Distribution'!$B$4:$B$8</c:f>
              <c:numCache>
                <c:formatCode>General</c:formatCode>
                <c:ptCount val="5"/>
                <c:pt idx="0">
                  <c:v>16</c:v>
                </c:pt>
                <c:pt idx="1">
                  <c:v>26</c:v>
                </c:pt>
                <c:pt idx="2">
                  <c:v>25</c:v>
                </c:pt>
                <c:pt idx="3">
                  <c:v>10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120384"/>
        <c:axId val="219121920"/>
      </c:barChart>
      <c:catAx>
        <c:axId val="219120384"/>
        <c:scaling>
          <c:orientation val="minMax"/>
        </c:scaling>
        <c:delete val="0"/>
        <c:axPos val="b"/>
        <c:majorTickMark val="out"/>
        <c:minorTickMark val="none"/>
        <c:tickLblPos val="nextTo"/>
        <c:crossAx val="219121920"/>
        <c:crosses val="autoZero"/>
        <c:auto val="1"/>
        <c:lblAlgn val="ctr"/>
        <c:lblOffset val="100"/>
        <c:noMultiLvlLbl val="0"/>
      </c:catAx>
      <c:valAx>
        <c:axId val="219121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9120384"/>
        <c:crosses val="autoZero"/>
        <c:crossBetween val="between"/>
      </c:valAx>
    </c:plotArea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Grade Distribution Comparison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Class</c:v>
          </c:tx>
          <c:invertIfNegative val="0"/>
          <c:cat>
            <c:strRef>
              <c:f>'Grade Distribution'!$A$4:$A$8</c:f>
              <c:strCache>
                <c:ptCount val="5"/>
                <c:pt idx="0">
                  <c:v>A to A-</c:v>
                </c:pt>
                <c:pt idx="1">
                  <c:v>B+ to B-</c:v>
                </c:pt>
                <c:pt idx="2">
                  <c:v>C+ to C-</c:v>
                </c:pt>
                <c:pt idx="3">
                  <c:v>D+ to D-</c:v>
                </c:pt>
                <c:pt idx="4">
                  <c:v>F</c:v>
                </c:pt>
              </c:strCache>
            </c:strRef>
          </c:cat>
          <c:val>
            <c:numRef>
              <c:f>'Grade Distribution'!$E$4:$E$8</c:f>
              <c:numCache>
                <c:formatCode>0.0%</c:formatCode>
                <c:ptCount val="5"/>
                <c:pt idx="0">
                  <c:v>0.1951219512195122</c:v>
                </c:pt>
                <c:pt idx="1">
                  <c:v>0.31707317073170732</c:v>
                </c:pt>
                <c:pt idx="2">
                  <c:v>0.3048780487804878</c:v>
                </c:pt>
                <c:pt idx="3">
                  <c:v>0.12195121951219512</c:v>
                </c:pt>
                <c:pt idx="4">
                  <c:v>6.097560975609756E-2</c:v>
                </c:pt>
              </c:numCache>
            </c:numRef>
          </c:val>
        </c:ser>
        <c:ser>
          <c:idx val="1"/>
          <c:order val="1"/>
          <c:tx>
            <c:v>College</c:v>
          </c:tx>
          <c:invertIfNegative val="0"/>
          <c:cat>
            <c:strRef>
              <c:f>'Grade Distribution'!$A$4:$A$8</c:f>
              <c:strCache>
                <c:ptCount val="5"/>
                <c:pt idx="0">
                  <c:v>A to A-</c:v>
                </c:pt>
                <c:pt idx="1">
                  <c:v>B+ to B-</c:v>
                </c:pt>
                <c:pt idx="2">
                  <c:v>C+ to C-</c:v>
                </c:pt>
                <c:pt idx="3">
                  <c:v>D+ to D-</c:v>
                </c:pt>
                <c:pt idx="4">
                  <c:v>F</c:v>
                </c:pt>
              </c:strCache>
            </c:strRef>
          </c:cat>
          <c:val>
            <c:numRef>
              <c:f>'Grade Distribution'!$F$4:$F$8</c:f>
              <c:numCache>
                <c:formatCode>0.0%</c:formatCode>
                <c:ptCount val="5"/>
                <c:pt idx="0">
                  <c:v>0.25</c:v>
                </c:pt>
                <c:pt idx="1">
                  <c:v>0.3</c:v>
                </c:pt>
                <c:pt idx="2">
                  <c:v>0.25</c:v>
                </c:pt>
                <c:pt idx="3">
                  <c:v>0.15</c:v>
                </c:pt>
                <c:pt idx="4">
                  <c:v>0.05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044736"/>
        <c:axId val="201046272"/>
      </c:barChart>
      <c:catAx>
        <c:axId val="201044736"/>
        <c:scaling>
          <c:orientation val="minMax"/>
        </c:scaling>
        <c:delete val="0"/>
        <c:axPos val="b"/>
        <c:majorTickMark val="out"/>
        <c:minorTickMark val="none"/>
        <c:tickLblPos val="nextTo"/>
        <c:crossAx val="201046272"/>
        <c:crosses val="autoZero"/>
        <c:auto val="1"/>
        <c:lblAlgn val="ctr"/>
        <c:lblOffset val="100"/>
        <c:noMultiLvlLbl val="0"/>
      </c:catAx>
      <c:valAx>
        <c:axId val="20104627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2010447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611187</xdr:colOff>
      <xdr:row>0</xdr:row>
      <xdr:rowOff>579437</xdr:rowOff>
    </xdr:from>
    <xdr:to>
      <xdr:col>16</xdr:col>
      <xdr:colOff>0</xdr:colOff>
      <xdr:row>16</xdr:row>
      <xdr:rowOff>190499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611187</xdr:colOff>
      <xdr:row>19</xdr:row>
      <xdr:rowOff>0</xdr:rowOff>
    </xdr:from>
    <xdr:to>
      <xdr:col>15</xdr:col>
      <xdr:colOff>611187</xdr:colOff>
      <xdr:row>35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0230" cy="62915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611187</xdr:colOff>
      <xdr:row>1</xdr:row>
      <xdr:rowOff>0</xdr:rowOff>
    </xdr:from>
    <xdr:to>
      <xdr:col>15</xdr:col>
      <xdr:colOff>611186</xdr:colOff>
      <xdr:row>16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5"/>
  <sheetViews>
    <sheetView topLeftCell="A15" zoomScale="120" zoomScaleNormal="120" workbookViewId="0">
      <selection activeCell="G28" sqref="G28"/>
    </sheetView>
  </sheetViews>
  <sheetFormatPr defaultRowHeight="15" x14ac:dyDescent="0.2"/>
  <cols>
    <col min="1" max="1" width="11.42578125" style="1" customWidth="1"/>
    <col min="2" max="2" width="11.5703125" style="1" bestFit="1" customWidth="1"/>
    <col min="3" max="3" width="9.28515625" style="1" bestFit="1" customWidth="1"/>
    <col min="4" max="4" width="2.28515625" style="1" customWidth="1"/>
    <col min="5" max="6" width="11" style="1" customWidth="1"/>
    <col min="7" max="11" width="9.140625" style="1"/>
    <col min="12" max="12" width="9.28515625" style="1" customWidth="1"/>
    <col min="13" max="32" width="9.140625" style="1"/>
    <col min="33" max="33" width="16" style="1" customWidth="1"/>
    <col min="34" max="16384" width="9.140625" style="1"/>
  </cols>
  <sheetData>
    <row r="1" spans="1:33" ht="45.75" customHeight="1" x14ac:dyDescent="0.2">
      <c r="A1" s="34" t="s">
        <v>70</v>
      </c>
      <c r="B1" s="35"/>
      <c r="C1" s="35"/>
      <c r="D1" s="35"/>
      <c r="E1" s="35"/>
      <c r="F1" s="35"/>
    </row>
    <row r="2" spans="1:33" ht="30.75" customHeight="1" x14ac:dyDescent="0.2">
      <c r="A2" s="13"/>
      <c r="B2" s="36" t="s">
        <v>58</v>
      </c>
      <c r="C2" s="37"/>
      <c r="D2" s="14"/>
      <c r="E2" s="36" t="s">
        <v>59</v>
      </c>
      <c r="F2" s="37"/>
    </row>
    <row r="3" spans="1:33" ht="15.75" x14ac:dyDescent="0.25">
      <c r="A3" s="12" t="s">
        <v>1</v>
      </c>
      <c r="B3" s="12" t="s">
        <v>78</v>
      </c>
      <c r="C3" s="12" t="s">
        <v>0</v>
      </c>
      <c r="D3" s="15"/>
      <c r="E3" s="12" t="s">
        <v>78</v>
      </c>
      <c r="F3" s="12" t="s">
        <v>0</v>
      </c>
    </row>
    <row r="4" spans="1:33" x14ac:dyDescent="0.2">
      <c r="A4" s="8" t="s">
        <v>6</v>
      </c>
      <c r="B4" s="18">
        <v>1091.5999999999999</v>
      </c>
      <c r="C4" s="18">
        <v>25.05</v>
      </c>
      <c r="D4" s="16"/>
      <c r="E4" s="10">
        <v>0</v>
      </c>
      <c r="F4" s="10">
        <v>0</v>
      </c>
      <c r="AG4" s="6">
        <v>40340</v>
      </c>
    </row>
    <row r="5" spans="1:33" x14ac:dyDescent="0.2">
      <c r="A5" s="8" t="s">
        <v>7</v>
      </c>
      <c r="B5" s="18">
        <v>1117.51</v>
      </c>
      <c r="C5" s="18">
        <v>25.82</v>
      </c>
      <c r="D5" s="16"/>
      <c r="E5" s="11">
        <f>(B5-$B$4)/$B$4</f>
        <v>2.3735800659582341E-2</v>
      </c>
      <c r="F5" s="11">
        <f t="shared" ref="F5:F36" si="0">(C5-$C$4)/$C$4</f>
        <v>3.0738522954091799E-2</v>
      </c>
      <c r="G5" s="5"/>
      <c r="AG5" s="6">
        <v>40347</v>
      </c>
    </row>
    <row r="6" spans="1:33" x14ac:dyDescent="0.2">
      <c r="A6" s="8" t="s">
        <v>8</v>
      </c>
      <c r="B6" s="18">
        <v>1076.76</v>
      </c>
      <c r="C6" s="18">
        <v>23.95</v>
      </c>
      <c r="D6" s="16"/>
      <c r="E6" s="11">
        <f t="shared" ref="E6:E55" si="1">(B6-$B$4)/$B$4</f>
        <v>-1.35947233418834E-2</v>
      </c>
      <c r="F6" s="11">
        <f t="shared" si="0"/>
        <v>-4.3912175648702652E-2</v>
      </c>
      <c r="G6" s="5"/>
      <c r="AG6" s="6">
        <v>40354</v>
      </c>
    </row>
    <row r="7" spans="1:33" x14ac:dyDescent="0.2">
      <c r="A7" s="8" t="s">
        <v>9</v>
      </c>
      <c r="B7" s="18">
        <v>1022.58</v>
      </c>
      <c r="C7" s="18">
        <v>22.72</v>
      </c>
      <c r="D7" s="16"/>
      <c r="E7" s="11">
        <f t="shared" si="1"/>
        <v>-6.3228288750457926E-2</v>
      </c>
      <c r="F7" s="11">
        <f t="shared" si="0"/>
        <v>-9.3013972055888294E-2</v>
      </c>
      <c r="G7" s="5"/>
      <c r="AG7" s="6">
        <v>40361</v>
      </c>
    </row>
    <row r="8" spans="1:33" x14ac:dyDescent="0.2">
      <c r="A8" s="8" t="s">
        <v>10</v>
      </c>
      <c r="B8" s="18">
        <v>1077.96</v>
      </c>
      <c r="C8" s="18">
        <v>23.7</v>
      </c>
      <c r="D8" s="16"/>
      <c r="E8" s="11">
        <f t="shared" si="1"/>
        <v>-1.2495419567607066E-2</v>
      </c>
      <c r="F8" s="11">
        <f t="shared" si="0"/>
        <v>-5.3892215568862332E-2</v>
      </c>
      <c r="AG8" s="6">
        <v>40368</v>
      </c>
    </row>
    <row r="9" spans="1:33" x14ac:dyDescent="0.2">
      <c r="A9" s="8" t="s">
        <v>11</v>
      </c>
      <c r="B9" s="18">
        <v>1064.8800000000001</v>
      </c>
      <c r="C9" s="18">
        <v>24.3</v>
      </c>
      <c r="D9" s="16"/>
      <c r="E9" s="11">
        <f t="shared" si="1"/>
        <v>-2.4477830707218581E-2</v>
      </c>
      <c r="F9" s="11">
        <f t="shared" si="0"/>
        <v>-2.9940119760479042E-2</v>
      </c>
      <c r="AG9" s="6">
        <v>40375</v>
      </c>
    </row>
    <row r="10" spans="1:33" x14ac:dyDescent="0.2">
      <c r="A10" s="8" t="s">
        <v>12</v>
      </c>
      <c r="B10" s="18">
        <v>1102.6600000000001</v>
      </c>
      <c r="C10" s="18">
        <v>25.2</v>
      </c>
      <c r="D10" s="16"/>
      <c r="E10" s="11">
        <f t="shared" si="1"/>
        <v>1.0131916452913314E-2</v>
      </c>
      <c r="F10" s="11">
        <f t="shared" si="0"/>
        <v>5.9880239520957515E-3</v>
      </c>
      <c r="AG10" s="6">
        <v>40382</v>
      </c>
    </row>
    <row r="11" spans="1:33" x14ac:dyDescent="0.2">
      <c r="A11" s="8" t="s">
        <v>13</v>
      </c>
      <c r="B11" s="18">
        <v>1101.5999999999999</v>
      </c>
      <c r="C11" s="18">
        <v>25.2</v>
      </c>
      <c r="D11" s="16"/>
      <c r="E11" s="11">
        <f t="shared" si="1"/>
        <v>9.1608647856357642E-3</v>
      </c>
      <c r="F11" s="11">
        <f t="shared" si="0"/>
        <v>5.9880239520957515E-3</v>
      </c>
      <c r="AG11" s="6">
        <v>40389</v>
      </c>
    </row>
    <row r="12" spans="1:33" x14ac:dyDescent="0.2">
      <c r="A12" s="8" t="s">
        <v>14</v>
      </c>
      <c r="B12" s="18">
        <v>1121.6400000000001</v>
      </c>
      <c r="C12" s="18">
        <v>24.95</v>
      </c>
      <c r="D12" s="16"/>
      <c r="E12" s="11">
        <f t="shared" si="1"/>
        <v>2.7519237816050011E-2</v>
      </c>
      <c r="F12" s="11">
        <f t="shared" si="0"/>
        <v>-3.9920159680639292E-3</v>
      </c>
      <c r="AG12" s="6">
        <v>40396</v>
      </c>
    </row>
    <row r="13" spans="1:33" x14ac:dyDescent="0.2">
      <c r="A13" s="8" t="s">
        <v>15</v>
      </c>
      <c r="B13" s="18">
        <v>1079.25</v>
      </c>
      <c r="C13" s="18">
        <v>23.82</v>
      </c>
      <c r="D13" s="16"/>
      <c r="E13" s="11">
        <f t="shared" si="1"/>
        <v>-1.1313668010260087E-2</v>
      </c>
      <c r="F13" s="11">
        <f t="shared" si="0"/>
        <v>-4.9101796407185642E-2</v>
      </c>
      <c r="AG13" s="6">
        <v>40403</v>
      </c>
    </row>
    <row r="14" spans="1:33" x14ac:dyDescent="0.2">
      <c r="A14" s="8" t="s">
        <v>16</v>
      </c>
      <c r="B14" s="18">
        <v>1071.69</v>
      </c>
      <c r="C14" s="18">
        <v>23.78</v>
      </c>
      <c r="D14" s="16"/>
      <c r="E14" s="11">
        <f t="shared" si="1"/>
        <v>-1.8239281788200674E-2</v>
      </c>
      <c r="F14" s="11">
        <f t="shared" si="0"/>
        <v>-5.0698602794411157E-2</v>
      </c>
      <c r="AG14" s="6">
        <v>40410</v>
      </c>
    </row>
    <row r="15" spans="1:33" x14ac:dyDescent="0.2">
      <c r="A15" s="8" t="s">
        <v>17</v>
      </c>
      <c r="B15" s="18">
        <v>1064.5899999999999</v>
      </c>
      <c r="C15" s="18">
        <v>23.49</v>
      </c>
      <c r="D15" s="16"/>
      <c r="E15" s="11">
        <f t="shared" si="1"/>
        <v>-2.4743495786002191E-2</v>
      </c>
      <c r="F15" s="11">
        <f t="shared" si="0"/>
        <v>-6.2275449101796498E-2</v>
      </c>
      <c r="AG15" s="6">
        <v>40417</v>
      </c>
    </row>
    <row r="16" spans="1:33" x14ac:dyDescent="0.2">
      <c r="A16" s="8" t="s">
        <v>18</v>
      </c>
      <c r="B16" s="18">
        <v>1104.51</v>
      </c>
      <c r="C16" s="18">
        <v>23.84</v>
      </c>
      <c r="D16" s="16"/>
      <c r="E16" s="11">
        <f t="shared" si="1"/>
        <v>1.1826676438255848E-2</v>
      </c>
      <c r="F16" s="11">
        <f t="shared" si="0"/>
        <v>-4.8303393213572889E-2</v>
      </c>
      <c r="AG16" s="6">
        <v>40424</v>
      </c>
    </row>
    <row r="17" spans="1:33" x14ac:dyDescent="0.2">
      <c r="A17" s="8" t="s">
        <v>19</v>
      </c>
      <c r="B17" s="18">
        <v>1109.55</v>
      </c>
      <c r="C17" s="18">
        <v>23.41</v>
      </c>
      <c r="D17" s="16"/>
      <c r="E17" s="11">
        <f t="shared" si="1"/>
        <v>1.6443752290216239E-2</v>
      </c>
      <c r="F17" s="11">
        <f t="shared" si="0"/>
        <v>-6.5469061876247528E-2</v>
      </c>
      <c r="AG17" s="6">
        <v>40431</v>
      </c>
    </row>
    <row r="18" spans="1:33" x14ac:dyDescent="0.2">
      <c r="A18" s="8" t="s">
        <v>20</v>
      </c>
      <c r="B18" s="18">
        <v>1125.5899999999999</v>
      </c>
      <c r="C18" s="18">
        <v>24.76</v>
      </c>
      <c r="D18" s="16"/>
      <c r="E18" s="11">
        <f t="shared" si="1"/>
        <v>3.1137779406375972E-2</v>
      </c>
      <c r="F18" s="11">
        <f t="shared" si="0"/>
        <v>-1.1576846307385195E-2</v>
      </c>
      <c r="AG18" s="6">
        <v>40438</v>
      </c>
    </row>
    <row r="19" spans="1:33" x14ac:dyDescent="0.2">
      <c r="A19" s="8" t="s">
        <v>21</v>
      </c>
      <c r="B19" s="18">
        <v>1148.67</v>
      </c>
      <c r="C19" s="18">
        <v>24.32</v>
      </c>
      <c r="D19" s="16"/>
      <c r="E19" s="11">
        <f t="shared" si="1"/>
        <v>5.2281055331623458E-2</v>
      </c>
      <c r="F19" s="11">
        <f t="shared" si="0"/>
        <v>-2.9141716566866285E-2</v>
      </c>
      <c r="AG19" s="6">
        <v>40445</v>
      </c>
    </row>
    <row r="20" spans="1:33" x14ac:dyDescent="0.2">
      <c r="A20" s="8" t="s">
        <v>22</v>
      </c>
      <c r="B20" s="18">
        <v>1146.24</v>
      </c>
      <c r="C20" s="18">
        <v>23.93</v>
      </c>
      <c r="D20" s="16"/>
      <c r="E20" s="11">
        <f t="shared" si="1"/>
        <v>5.0054965188713912E-2</v>
      </c>
      <c r="F20" s="11">
        <f t="shared" si="0"/>
        <v>-4.4710578842315406E-2</v>
      </c>
      <c r="AG20" s="6">
        <v>40452</v>
      </c>
    </row>
    <row r="21" spans="1:33" x14ac:dyDescent="0.2">
      <c r="A21" s="8" t="s">
        <v>23</v>
      </c>
      <c r="B21" s="18">
        <v>1165.1500000000001</v>
      </c>
      <c r="C21" s="18">
        <v>24.12</v>
      </c>
      <c r="D21" s="16"/>
      <c r="E21" s="11">
        <f t="shared" si="1"/>
        <v>6.7378160498351214E-2</v>
      </c>
      <c r="F21" s="11">
        <f t="shared" si="0"/>
        <v>-3.7125748502994001E-2</v>
      </c>
      <c r="AG21" s="6">
        <v>40459</v>
      </c>
    </row>
    <row r="22" spans="1:33" x14ac:dyDescent="0.2">
      <c r="A22" s="8" t="s">
        <v>24</v>
      </c>
      <c r="B22" s="18">
        <v>1176.19</v>
      </c>
      <c r="C22" s="18">
        <v>25.07</v>
      </c>
      <c r="D22" s="16"/>
      <c r="E22" s="11">
        <f t="shared" si="1"/>
        <v>7.7491755221693062E-2</v>
      </c>
      <c r="F22" s="11">
        <f t="shared" si="0"/>
        <v>7.9840319361275738E-4</v>
      </c>
      <c r="AG22" s="6">
        <v>40466</v>
      </c>
    </row>
    <row r="23" spans="1:33" x14ac:dyDescent="0.2">
      <c r="A23" s="8" t="s">
        <v>25</v>
      </c>
      <c r="B23" s="18">
        <v>1183.08</v>
      </c>
      <c r="C23" s="18">
        <v>24.91</v>
      </c>
      <c r="D23" s="16"/>
      <c r="E23" s="11">
        <f t="shared" si="1"/>
        <v>8.3803591058995999E-2</v>
      </c>
      <c r="F23" s="11">
        <f t="shared" si="0"/>
        <v>-5.5888223552894439E-3</v>
      </c>
      <c r="AG23" s="6">
        <v>40473</v>
      </c>
    </row>
    <row r="24" spans="1:33" x14ac:dyDescent="0.2">
      <c r="A24" s="8" t="s">
        <v>26</v>
      </c>
      <c r="B24" s="18">
        <v>1183.26</v>
      </c>
      <c r="C24" s="18">
        <v>26.18</v>
      </c>
      <c r="D24" s="16"/>
      <c r="E24" s="11">
        <f t="shared" si="1"/>
        <v>8.3968486625137492E-2</v>
      </c>
      <c r="F24" s="11">
        <f t="shared" si="0"/>
        <v>4.5109780439121713E-2</v>
      </c>
      <c r="AG24" s="6">
        <v>40480</v>
      </c>
    </row>
    <row r="25" spans="1:33" x14ac:dyDescent="0.2">
      <c r="A25" s="8" t="s">
        <v>27</v>
      </c>
      <c r="B25" s="18">
        <v>1225.8499999999999</v>
      </c>
      <c r="C25" s="18">
        <v>26.36</v>
      </c>
      <c r="D25" s="16"/>
      <c r="E25" s="11">
        <f t="shared" si="1"/>
        <v>0.12298460974716015</v>
      </c>
      <c r="F25" s="11">
        <f t="shared" si="0"/>
        <v>5.2295409181636672E-2</v>
      </c>
      <c r="AG25" s="6">
        <v>40487</v>
      </c>
    </row>
    <row r="26" spans="1:33" x14ac:dyDescent="0.2">
      <c r="A26" s="8" t="s">
        <v>28</v>
      </c>
      <c r="B26" s="18">
        <v>1199.21</v>
      </c>
      <c r="C26" s="18">
        <v>25.79</v>
      </c>
      <c r="D26" s="16"/>
      <c r="E26" s="11">
        <f t="shared" si="1"/>
        <v>9.8580065958226576E-2</v>
      </c>
      <c r="F26" s="11">
        <f t="shared" si="0"/>
        <v>2.9540918163672592E-2</v>
      </c>
      <c r="AG26" s="6">
        <v>40494</v>
      </c>
    </row>
    <row r="27" spans="1:33" x14ac:dyDescent="0.2">
      <c r="A27" s="8" t="s">
        <v>29</v>
      </c>
      <c r="B27" s="18">
        <v>1199.73</v>
      </c>
      <c r="C27" s="18">
        <v>25.37</v>
      </c>
      <c r="D27" s="16"/>
      <c r="E27" s="11">
        <f t="shared" si="1"/>
        <v>9.9056430927079622E-2</v>
      </c>
      <c r="F27" s="11">
        <f t="shared" si="0"/>
        <v>1.2774451097804403E-2</v>
      </c>
      <c r="AG27" s="6">
        <v>40501</v>
      </c>
    </row>
    <row r="28" spans="1:33" x14ac:dyDescent="0.2">
      <c r="A28" s="8" t="s">
        <v>30</v>
      </c>
      <c r="B28" s="18">
        <v>1189.4000000000001</v>
      </c>
      <c r="C28" s="18">
        <v>24.94</v>
      </c>
      <c r="D28" s="16"/>
      <c r="E28" s="11">
        <f t="shared" si="1"/>
        <v>8.959325760351794E-2</v>
      </c>
      <c r="F28" s="11">
        <f t="shared" si="0"/>
        <v>-4.3912175648702367E-3</v>
      </c>
      <c r="AG28" s="6">
        <v>40508</v>
      </c>
    </row>
    <row r="29" spans="1:33" x14ac:dyDescent="0.2">
      <c r="A29" s="8" t="s">
        <v>31</v>
      </c>
      <c r="B29" s="18">
        <v>1224.71</v>
      </c>
      <c r="C29" s="18">
        <v>26.69</v>
      </c>
      <c r="D29" s="16"/>
      <c r="E29" s="11">
        <f t="shared" si="1"/>
        <v>0.12194027116159778</v>
      </c>
      <c r="F29" s="11">
        <f t="shared" si="0"/>
        <v>6.5469061876247528E-2</v>
      </c>
      <c r="AG29" s="6">
        <v>40515</v>
      </c>
    </row>
    <row r="30" spans="1:33" x14ac:dyDescent="0.2">
      <c r="A30" s="8" t="s">
        <v>32</v>
      </c>
      <c r="B30" s="18">
        <v>1240.4000000000001</v>
      </c>
      <c r="C30" s="18">
        <v>27</v>
      </c>
      <c r="D30" s="16"/>
      <c r="E30" s="11">
        <f t="shared" si="1"/>
        <v>0.13631366801026035</v>
      </c>
      <c r="F30" s="11">
        <f t="shared" si="0"/>
        <v>7.7844311377245484E-2</v>
      </c>
      <c r="AG30" s="6">
        <v>40522</v>
      </c>
    </row>
    <row r="31" spans="1:33" x14ac:dyDescent="0.2">
      <c r="A31" s="8" t="s">
        <v>33</v>
      </c>
      <c r="B31" s="18">
        <v>1243.9100000000001</v>
      </c>
      <c r="C31" s="18">
        <v>27.56</v>
      </c>
      <c r="D31" s="16"/>
      <c r="E31" s="11">
        <f t="shared" si="1"/>
        <v>0.1395291315500185</v>
      </c>
      <c r="F31" s="11">
        <f t="shared" si="0"/>
        <v>0.10019960079840311</v>
      </c>
      <c r="AG31" s="6">
        <v>40529</v>
      </c>
    </row>
    <row r="32" spans="1:33" x14ac:dyDescent="0.2">
      <c r="A32" s="8" t="s">
        <v>34</v>
      </c>
      <c r="B32" s="18">
        <v>1256.77</v>
      </c>
      <c r="C32" s="18">
        <v>27.95</v>
      </c>
      <c r="D32" s="16"/>
      <c r="E32" s="11">
        <f t="shared" si="1"/>
        <v>0.15131000366434599</v>
      </c>
      <c r="F32" s="11">
        <f t="shared" si="0"/>
        <v>0.11576846307385223</v>
      </c>
      <c r="AG32" s="6">
        <v>40536</v>
      </c>
    </row>
    <row r="33" spans="1:33" x14ac:dyDescent="0.2">
      <c r="A33" s="8" t="s">
        <v>35</v>
      </c>
      <c r="B33" s="18">
        <v>1257.6400000000001</v>
      </c>
      <c r="C33" s="18">
        <v>27.57</v>
      </c>
      <c r="D33" s="16"/>
      <c r="E33" s="11">
        <f t="shared" si="1"/>
        <v>0.1521069989006964</v>
      </c>
      <c r="F33" s="11">
        <f t="shared" si="0"/>
        <v>0.10059880239520956</v>
      </c>
      <c r="AG33" s="6">
        <v>40543</v>
      </c>
    </row>
    <row r="34" spans="1:33" x14ac:dyDescent="0.2">
      <c r="A34" s="8" t="s">
        <v>36</v>
      </c>
      <c r="B34" s="18">
        <v>1271.5</v>
      </c>
      <c r="C34" s="18">
        <v>28.25</v>
      </c>
      <c r="D34" s="16"/>
      <c r="E34" s="11">
        <f t="shared" si="1"/>
        <v>0.16480395749358751</v>
      </c>
      <c r="F34" s="11">
        <f t="shared" si="0"/>
        <v>0.12774451097804387</v>
      </c>
      <c r="AG34" s="6">
        <v>40550</v>
      </c>
    </row>
    <row r="35" spans="1:33" x14ac:dyDescent="0.2">
      <c r="A35" s="8" t="s">
        <v>37</v>
      </c>
      <c r="B35" s="18">
        <v>1293.24</v>
      </c>
      <c r="C35" s="18">
        <v>27.95</v>
      </c>
      <c r="D35" s="16"/>
      <c r="E35" s="11">
        <f t="shared" si="1"/>
        <v>0.18471967753755966</v>
      </c>
      <c r="F35" s="11">
        <f t="shared" si="0"/>
        <v>0.11576846307385223</v>
      </c>
      <c r="AG35" s="6">
        <v>40557</v>
      </c>
    </row>
    <row r="36" spans="1:33" x14ac:dyDescent="0.2">
      <c r="A36" s="8" t="s">
        <v>38</v>
      </c>
      <c r="B36" s="18">
        <v>1283.3499999999999</v>
      </c>
      <c r="C36" s="18">
        <v>27.67</v>
      </c>
      <c r="D36" s="16"/>
      <c r="E36" s="11">
        <f t="shared" si="1"/>
        <v>0.17565958226456579</v>
      </c>
      <c r="F36" s="11">
        <f t="shared" si="0"/>
        <v>0.1045908183632735</v>
      </c>
      <c r="AG36" s="6">
        <v>40564</v>
      </c>
    </row>
    <row r="37" spans="1:33" x14ac:dyDescent="0.2">
      <c r="A37" s="8" t="s">
        <v>39</v>
      </c>
      <c r="B37" s="18">
        <v>1276.3399999999999</v>
      </c>
      <c r="C37" s="18">
        <v>27.41</v>
      </c>
      <c r="D37" s="16"/>
      <c r="E37" s="11">
        <f t="shared" si="1"/>
        <v>0.16923781604983512</v>
      </c>
      <c r="F37" s="11">
        <f t="shared" ref="F37:F55" si="2">(C37-$C$4)/$C$4</f>
        <v>9.4211576846307363E-2</v>
      </c>
      <c r="AG37" s="6">
        <v>40571</v>
      </c>
    </row>
    <row r="38" spans="1:33" x14ac:dyDescent="0.2">
      <c r="A38" s="8" t="s">
        <v>40</v>
      </c>
      <c r="B38" s="18">
        <v>1310.87</v>
      </c>
      <c r="C38" s="18">
        <v>27.43</v>
      </c>
      <c r="D38" s="16"/>
      <c r="E38" s="11">
        <f t="shared" si="1"/>
        <v>0.2008702821546354</v>
      </c>
      <c r="F38" s="11">
        <f t="shared" si="2"/>
        <v>9.5009980039920117E-2</v>
      </c>
      <c r="AG38" s="6">
        <v>40578</v>
      </c>
    </row>
    <row r="39" spans="1:33" x14ac:dyDescent="0.2">
      <c r="A39" s="8" t="s">
        <v>41</v>
      </c>
      <c r="B39" s="18">
        <v>1329.15</v>
      </c>
      <c r="C39" s="18">
        <v>26.91</v>
      </c>
      <c r="D39" s="16"/>
      <c r="E39" s="11">
        <f t="shared" si="1"/>
        <v>0.21761634298277777</v>
      </c>
      <c r="F39" s="11">
        <f t="shared" si="2"/>
        <v>7.4251497005988001E-2</v>
      </c>
      <c r="AG39" s="6">
        <v>40585</v>
      </c>
    </row>
    <row r="40" spans="1:33" x14ac:dyDescent="0.2">
      <c r="A40" s="8" t="s">
        <v>42</v>
      </c>
      <c r="B40" s="18">
        <v>1343.01</v>
      </c>
      <c r="C40" s="18">
        <v>26.88</v>
      </c>
      <c r="D40" s="16"/>
      <c r="E40" s="11">
        <f t="shared" si="1"/>
        <v>0.23031330157566884</v>
      </c>
      <c r="F40" s="11">
        <f t="shared" si="2"/>
        <v>7.3053892215568794E-2</v>
      </c>
      <c r="AG40" s="6">
        <v>40592</v>
      </c>
    </row>
    <row r="41" spans="1:33" x14ac:dyDescent="0.2">
      <c r="A41" s="8" t="s">
        <v>43</v>
      </c>
      <c r="B41" s="18">
        <v>1319.88</v>
      </c>
      <c r="C41" s="18">
        <v>26.38</v>
      </c>
      <c r="D41" s="16"/>
      <c r="E41" s="11">
        <f t="shared" si="1"/>
        <v>0.20912422132649341</v>
      </c>
      <c r="F41" s="11">
        <f t="shared" si="2"/>
        <v>5.3093812375249433E-2</v>
      </c>
      <c r="AG41" s="6">
        <v>40599</v>
      </c>
    </row>
    <row r="42" spans="1:33" x14ac:dyDescent="0.2">
      <c r="A42" s="8" t="s">
        <v>44</v>
      </c>
      <c r="B42" s="18">
        <v>1321.15</v>
      </c>
      <c r="C42" s="18">
        <v>25.78</v>
      </c>
      <c r="D42" s="16"/>
      <c r="E42" s="11">
        <f t="shared" si="1"/>
        <v>0.21028765115426915</v>
      </c>
      <c r="F42" s="11">
        <f t="shared" si="2"/>
        <v>2.9141716566866285E-2</v>
      </c>
      <c r="AG42" s="6">
        <v>40606</v>
      </c>
    </row>
    <row r="43" spans="1:33" x14ac:dyDescent="0.2">
      <c r="A43" s="8" t="s">
        <v>45</v>
      </c>
      <c r="B43" s="18">
        <v>1304.28</v>
      </c>
      <c r="C43" s="18">
        <v>25.51</v>
      </c>
      <c r="D43" s="16"/>
      <c r="E43" s="11">
        <f t="shared" si="1"/>
        <v>0.1948332722609015</v>
      </c>
      <c r="F43" s="11">
        <f t="shared" si="2"/>
        <v>1.8363273453093847E-2</v>
      </c>
      <c r="AG43" s="6">
        <v>40613</v>
      </c>
    </row>
    <row r="44" spans="1:33" x14ac:dyDescent="0.2">
      <c r="A44" s="8" t="s">
        <v>46</v>
      </c>
      <c r="B44" s="18">
        <v>1279.21</v>
      </c>
      <c r="C44" s="18">
        <v>24.64</v>
      </c>
      <c r="D44" s="16"/>
      <c r="E44" s="11">
        <f t="shared" si="1"/>
        <v>0.1718669842433127</v>
      </c>
      <c r="F44" s="11">
        <f t="shared" si="2"/>
        <v>-1.6367265469061882E-2</v>
      </c>
      <c r="AG44" s="6">
        <v>40620</v>
      </c>
    </row>
    <row r="45" spans="1:33" x14ac:dyDescent="0.2">
      <c r="A45" s="8" t="s">
        <v>47</v>
      </c>
      <c r="B45" s="18">
        <v>1313.8</v>
      </c>
      <c r="C45" s="18">
        <v>25.45</v>
      </c>
      <c r="D45" s="16"/>
      <c r="E45" s="11">
        <f t="shared" si="1"/>
        <v>0.20355441553682674</v>
      </c>
      <c r="F45" s="11">
        <f t="shared" si="2"/>
        <v>1.5968063872255432E-2</v>
      </c>
      <c r="AG45" s="6">
        <v>40627</v>
      </c>
    </row>
    <row r="46" spans="1:33" x14ac:dyDescent="0.2">
      <c r="A46" s="8" t="s">
        <v>48</v>
      </c>
      <c r="B46" s="18">
        <v>1332.41</v>
      </c>
      <c r="C46" s="18">
        <v>25.31</v>
      </c>
      <c r="D46" s="16"/>
      <c r="E46" s="11">
        <f t="shared" si="1"/>
        <v>0.220602784902895</v>
      </c>
      <c r="F46" s="11">
        <f t="shared" si="2"/>
        <v>1.0379241516965988E-2</v>
      </c>
      <c r="AG46" s="6">
        <v>40634</v>
      </c>
    </row>
    <row r="47" spans="1:33" x14ac:dyDescent="0.2">
      <c r="A47" s="8" t="s">
        <v>49</v>
      </c>
      <c r="B47" s="18">
        <v>1328.17</v>
      </c>
      <c r="C47" s="18">
        <v>25.9</v>
      </c>
      <c r="D47" s="16"/>
      <c r="E47" s="11">
        <f t="shared" si="1"/>
        <v>0.21671857823378543</v>
      </c>
      <c r="F47" s="11">
        <f t="shared" si="2"/>
        <v>3.3932135728542825E-2</v>
      </c>
      <c r="AG47" s="6">
        <v>40641</v>
      </c>
    </row>
    <row r="48" spans="1:33" x14ac:dyDescent="0.2">
      <c r="A48" s="8" t="s">
        <v>50</v>
      </c>
      <c r="B48" s="18">
        <v>1319.68</v>
      </c>
      <c r="C48" s="18">
        <v>25.2</v>
      </c>
      <c r="D48" s="16"/>
      <c r="E48" s="11">
        <f t="shared" si="1"/>
        <v>0.20894100403078067</v>
      </c>
      <c r="F48" s="11">
        <f t="shared" si="2"/>
        <v>5.9880239520957515E-3</v>
      </c>
      <c r="AG48" s="6">
        <v>40648</v>
      </c>
    </row>
    <row r="49" spans="1:33" x14ac:dyDescent="0.2">
      <c r="A49" s="8" t="s">
        <v>51</v>
      </c>
      <c r="B49" s="18">
        <v>1337.38</v>
      </c>
      <c r="C49" s="18">
        <v>25.35</v>
      </c>
      <c r="D49" s="16"/>
      <c r="E49" s="11">
        <f t="shared" si="1"/>
        <v>0.225155734701356</v>
      </c>
      <c r="F49" s="11">
        <f t="shared" si="2"/>
        <v>1.1976047904191645E-2</v>
      </c>
      <c r="AG49" s="6">
        <v>40655</v>
      </c>
    </row>
    <row r="50" spans="1:33" x14ac:dyDescent="0.2">
      <c r="A50" s="8" t="s">
        <v>52</v>
      </c>
      <c r="B50" s="18">
        <v>1363.61</v>
      </c>
      <c r="C50" s="18">
        <v>25.75</v>
      </c>
      <c r="D50" s="16"/>
      <c r="E50" s="11">
        <f t="shared" si="1"/>
        <v>0.24918468303407842</v>
      </c>
      <c r="F50" s="11">
        <f t="shared" si="2"/>
        <v>2.7944111776447077E-2</v>
      </c>
      <c r="AG50" s="6">
        <v>40662</v>
      </c>
    </row>
    <row r="51" spans="1:33" x14ac:dyDescent="0.2">
      <c r="A51" s="8" t="s">
        <v>53</v>
      </c>
      <c r="B51" s="18">
        <v>1340.2</v>
      </c>
      <c r="C51" s="18">
        <v>25.7</v>
      </c>
      <c r="D51" s="16"/>
      <c r="E51" s="11">
        <f t="shared" si="1"/>
        <v>0.22773909857090524</v>
      </c>
      <c r="F51" s="11">
        <f t="shared" si="2"/>
        <v>2.5948103792415113E-2</v>
      </c>
      <c r="AG51" s="6">
        <v>40669</v>
      </c>
    </row>
    <row r="52" spans="1:33" x14ac:dyDescent="0.2">
      <c r="A52" s="8" t="s">
        <v>54</v>
      </c>
      <c r="B52" s="18">
        <v>1337.77</v>
      </c>
      <c r="C52" s="18">
        <v>24.87</v>
      </c>
      <c r="D52" s="16"/>
      <c r="E52" s="11">
        <f t="shared" si="1"/>
        <v>0.22551300842799568</v>
      </c>
      <c r="F52" s="11">
        <f t="shared" si="2"/>
        <v>-7.1856287425149587E-3</v>
      </c>
      <c r="AG52" s="6">
        <v>40676</v>
      </c>
    </row>
    <row r="53" spans="1:33" x14ac:dyDescent="0.2">
      <c r="A53" s="8" t="s">
        <v>55</v>
      </c>
      <c r="B53" s="18">
        <v>1333.27</v>
      </c>
      <c r="C53" s="18">
        <v>24.49</v>
      </c>
      <c r="D53" s="16"/>
      <c r="E53" s="11">
        <f t="shared" si="1"/>
        <v>0.2213906192744596</v>
      </c>
      <c r="F53" s="11">
        <f t="shared" si="2"/>
        <v>-2.2355289421157776E-2</v>
      </c>
      <c r="AG53" s="6">
        <v>40683</v>
      </c>
    </row>
    <row r="54" spans="1:33" x14ac:dyDescent="0.2">
      <c r="A54" s="8" t="s">
        <v>56</v>
      </c>
      <c r="B54" s="18">
        <v>1331.1</v>
      </c>
      <c r="C54" s="18">
        <v>24.76</v>
      </c>
      <c r="D54" s="16"/>
      <c r="E54" s="11">
        <f t="shared" si="1"/>
        <v>0.21940271161597658</v>
      </c>
      <c r="F54" s="11">
        <f t="shared" si="2"/>
        <v>-1.1576846307385195E-2</v>
      </c>
      <c r="AG54" s="6">
        <v>40690</v>
      </c>
    </row>
    <row r="55" spans="1:33" x14ac:dyDescent="0.2">
      <c r="A55" s="8" t="s">
        <v>57</v>
      </c>
      <c r="B55" s="18">
        <v>1314.55</v>
      </c>
      <c r="C55" s="18">
        <v>24.22</v>
      </c>
      <c r="D55" s="17"/>
      <c r="E55" s="11">
        <f t="shared" si="1"/>
        <v>0.20424148039574941</v>
      </c>
      <c r="F55" s="11">
        <f t="shared" si="2"/>
        <v>-3.313373253493021E-2</v>
      </c>
      <c r="AG55" s="6">
        <v>40697</v>
      </c>
    </row>
  </sheetData>
  <sortState ref="A3:C54">
    <sortCondition ref="A3:A54"/>
  </sortState>
  <mergeCells count="3">
    <mergeCell ref="A1:F1"/>
    <mergeCell ref="B2:C2"/>
    <mergeCell ref="E2:F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zoomScale="110" zoomScaleNormal="110" workbookViewId="0">
      <selection activeCell="A11" sqref="A11"/>
    </sheetView>
  </sheetViews>
  <sheetFormatPr defaultRowHeight="15" x14ac:dyDescent="0.2"/>
  <cols>
    <col min="1" max="1" width="10.5703125" style="1" customWidth="1"/>
    <col min="2" max="2" width="8.85546875" style="1" customWidth="1"/>
    <col min="3" max="3" width="10.28515625" style="1" customWidth="1"/>
    <col min="4" max="4" width="2.42578125" style="1" customWidth="1"/>
    <col min="5" max="5" width="10" style="1" customWidth="1"/>
    <col min="6" max="6" width="10.5703125" style="1" customWidth="1"/>
    <col min="7" max="16384" width="9.140625" style="1"/>
  </cols>
  <sheetData>
    <row r="1" spans="1:6" ht="27" customHeight="1" x14ac:dyDescent="0.2">
      <c r="A1" s="38" t="s">
        <v>64</v>
      </c>
      <c r="B1" s="38"/>
      <c r="C1" s="38"/>
      <c r="D1" s="38"/>
      <c r="E1" s="38"/>
      <c r="F1" s="38"/>
    </row>
    <row r="2" spans="1:6" ht="33.75" customHeight="1" x14ac:dyDescent="0.2">
      <c r="A2" s="20"/>
      <c r="B2" s="39" t="s">
        <v>79</v>
      </c>
      <c r="C2" s="40"/>
      <c r="D2" s="21"/>
      <c r="E2" s="39" t="s">
        <v>72</v>
      </c>
      <c r="F2" s="40"/>
    </row>
    <row r="3" spans="1:6" ht="16.5" thickBot="1" x14ac:dyDescent="0.3">
      <c r="A3" s="22" t="s">
        <v>5</v>
      </c>
      <c r="B3" s="22" t="s">
        <v>2</v>
      </c>
      <c r="C3" s="22" t="s">
        <v>3</v>
      </c>
      <c r="D3" s="15"/>
      <c r="E3" s="22" t="s">
        <v>2</v>
      </c>
      <c r="F3" s="22" t="s">
        <v>3</v>
      </c>
    </row>
    <row r="4" spans="1:6" x14ac:dyDescent="0.2">
      <c r="A4" s="23" t="s">
        <v>60</v>
      </c>
      <c r="B4" s="23">
        <v>16</v>
      </c>
      <c r="C4" s="23">
        <v>500</v>
      </c>
      <c r="D4" s="16"/>
      <c r="E4" s="26">
        <f>B4/$B$9</f>
        <v>0.1951219512195122</v>
      </c>
      <c r="F4" s="26">
        <f>C4/$C$9</f>
        <v>0.25</v>
      </c>
    </row>
    <row r="5" spans="1:6" x14ac:dyDescent="0.2">
      <c r="A5" s="9" t="s">
        <v>61</v>
      </c>
      <c r="B5" s="9">
        <v>26</v>
      </c>
      <c r="C5" s="9">
        <v>600</v>
      </c>
      <c r="D5" s="16"/>
      <c r="E5" s="11">
        <f t="shared" ref="E5:E8" si="0">B5/$B$9</f>
        <v>0.31707317073170732</v>
      </c>
      <c r="F5" s="11">
        <f t="shared" ref="F5:F8" si="1">C5/$C$9</f>
        <v>0.3</v>
      </c>
    </row>
    <row r="6" spans="1:6" x14ac:dyDescent="0.2">
      <c r="A6" s="9" t="s">
        <v>62</v>
      </c>
      <c r="B6" s="9">
        <v>25</v>
      </c>
      <c r="C6" s="9">
        <v>500</v>
      </c>
      <c r="D6" s="16"/>
      <c r="E6" s="11">
        <f t="shared" si="0"/>
        <v>0.3048780487804878</v>
      </c>
      <c r="F6" s="11">
        <f t="shared" si="1"/>
        <v>0.25</v>
      </c>
    </row>
    <row r="7" spans="1:6" x14ac:dyDescent="0.2">
      <c r="A7" s="9" t="s">
        <v>63</v>
      </c>
      <c r="B7" s="9">
        <v>10</v>
      </c>
      <c r="C7" s="9">
        <v>300</v>
      </c>
      <c r="D7" s="16"/>
      <c r="E7" s="11">
        <f t="shared" si="0"/>
        <v>0.12195121951219512</v>
      </c>
      <c r="F7" s="11">
        <f t="shared" si="1"/>
        <v>0.15</v>
      </c>
    </row>
    <row r="8" spans="1:6" ht="15.75" thickBot="1" x14ac:dyDescent="0.25">
      <c r="A8" s="25" t="s">
        <v>4</v>
      </c>
      <c r="B8" s="25">
        <v>5</v>
      </c>
      <c r="C8" s="25">
        <v>100</v>
      </c>
      <c r="D8" s="16"/>
      <c r="E8" s="27">
        <f t="shared" si="0"/>
        <v>6.097560975609756E-2</v>
      </c>
      <c r="F8" s="27">
        <f t="shared" si="1"/>
        <v>0.05</v>
      </c>
    </row>
    <row r="9" spans="1:6" ht="18.75" customHeight="1" x14ac:dyDescent="0.2">
      <c r="A9" s="24"/>
      <c r="B9" s="24">
        <f t="shared" ref="B9:C9" si="2">SUM(B4:B8)</f>
        <v>82</v>
      </c>
      <c r="C9" s="24">
        <f t="shared" si="2"/>
        <v>2000</v>
      </c>
      <c r="D9" s="17"/>
      <c r="E9" s="24"/>
      <c r="F9" s="24"/>
    </row>
  </sheetData>
  <mergeCells count="3">
    <mergeCell ref="A1:F1"/>
    <mergeCell ref="E2:F2"/>
    <mergeCell ref="B2:C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20" zoomScaleNormal="120" workbookViewId="0">
      <selection activeCell="A11" sqref="A11"/>
    </sheetView>
  </sheetViews>
  <sheetFormatPr defaultRowHeight="15" x14ac:dyDescent="0.2"/>
  <cols>
    <col min="1" max="1" width="31.28515625" style="1" customWidth="1"/>
    <col min="2" max="2" width="11.5703125" style="1" bestFit="1" customWidth="1"/>
    <col min="3" max="3" width="15.42578125" style="1" customWidth="1"/>
    <col min="4" max="5" width="9.140625" style="1"/>
    <col min="6" max="6" width="9.140625" style="1" customWidth="1"/>
    <col min="7" max="16384" width="9.140625" style="1"/>
  </cols>
  <sheetData>
    <row r="1" spans="1:6" ht="37.5" customHeight="1" x14ac:dyDescent="0.2">
      <c r="A1" s="41" t="s">
        <v>71</v>
      </c>
      <c r="B1" s="42"/>
      <c r="C1" s="42"/>
    </row>
    <row r="2" spans="1:6" ht="15.75" x14ac:dyDescent="0.25">
      <c r="A2" s="7"/>
      <c r="B2" s="7">
        <v>1969</v>
      </c>
      <c r="C2" s="7">
        <v>2009</v>
      </c>
    </row>
    <row r="3" spans="1:6" x14ac:dyDescent="0.2">
      <c r="A3" s="9" t="s">
        <v>69</v>
      </c>
      <c r="B3" s="19">
        <v>22616.6</v>
      </c>
      <c r="C3" s="19">
        <v>299344.90000000002</v>
      </c>
      <c r="F3" s="4"/>
    </row>
    <row r="4" spans="1:6" s="2" customFormat="1" ht="15.75" x14ac:dyDescent="0.25">
      <c r="A4" s="9" t="s">
        <v>68</v>
      </c>
      <c r="B4" s="19">
        <v>27488.3</v>
      </c>
      <c r="C4" s="19">
        <v>1767416.3</v>
      </c>
      <c r="F4" s="3"/>
    </row>
    <row r="5" spans="1:6" s="2" customFormat="1" ht="15.75" x14ac:dyDescent="0.25">
      <c r="A5" s="9" t="s">
        <v>67</v>
      </c>
      <c r="B5" s="19">
        <v>7788.3</v>
      </c>
      <c r="C5" s="19">
        <v>186089.60000000001</v>
      </c>
    </row>
    <row r="6" spans="1:6" s="2" customFormat="1" ht="15.75" x14ac:dyDescent="0.25">
      <c r="A6" s="9" t="s">
        <v>66</v>
      </c>
      <c r="B6" s="19">
        <v>1173.8</v>
      </c>
      <c r="C6" s="19">
        <v>77213</v>
      </c>
    </row>
    <row r="7" spans="1:6" s="2" customFormat="1" ht="15.75" x14ac:dyDescent="0.25">
      <c r="A7" s="9" t="s">
        <v>65</v>
      </c>
      <c r="B7" s="19">
        <v>7105.1</v>
      </c>
      <c r="C7" s="19">
        <v>156229.5</v>
      </c>
    </row>
    <row r="14" spans="1:6" x14ac:dyDescent="0.2">
      <c r="C14" s="4"/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="120" zoomScaleNormal="120" workbookViewId="0">
      <selection activeCell="E1" sqref="E1"/>
    </sheetView>
  </sheetViews>
  <sheetFormatPr defaultRowHeight="15" x14ac:dyDescent="0.2"/>
  <cols>
    <col min="1" max="1" width="10.140625" style="1" customWidth="1"/>
    <col min="2" max="2" width="11.7109375" style="1" customWidth="1"/>
    <col min="3" max="3" width="13.28515625" style="1" customWidth="1"/>
    <col min="4" max="16384" width="9.140625" style="1"/>
  </cols>
  <sheetData>
    <row r="1" spans="1:3" ht="45" customHeight="1" x14ac:dyDescent="0.2">
      <c r="A1" s="43" t="s">
        <v>73</v>
      </c>
      <c r="B1" s="43"/>
      <c r="C1" s="43"/>
    </row>
    <row r="2" spans="1:3" ht="36.75" customHeight="1" x14ac:dyDescent="0.25">
      <c r="A2" s="28" t="s">
        <v>74</v>
      </c>
      <c r="B2" s="29" t="s">
        <v>75</v>
      </c>
      <c r="C2" s="29" t="s">
        <v>76</v>
      </c>
    </row>
    <row r="3" spans="1:3" x14ac:dyDescent="0.2">
      <c r="A3" s="30">
        <v>1.5</v>
      </c>
      <c r="B3" s="9">
        <v>400</v>
      </c>
      <c r="C3" s="9">
        <v>75</v>
      </c>
    </row>
    <row r="4" spans="1:3" x14ac:dyDescent="0.2">
      <c r="A4" s="30">
        <f>A3*(1+$C$14)</f>
        <v>1.5</v>
      </c>
      <c r="B4" s="31">
        <f>B3-(B3*(1.5*$C$14))</f>
        <v>400</v>
      </c>
      <c r="C4" s="31">
        <f>C3+(C3*(1.5*$C$14))</f>
        <v>75</v>
      </c>
    </row>
    <row r="5" spans="1:3" x14ac:dyDescent="0.2">
      <c r="A5" s="30">
        <f t="shared" ref="A5:A12" si="0">A4*(1+$C$14)</f>
        <v>1.5</v>
      </c>
      <c r="B5" s="31">
        <f t="shared" ref="B5:B12" si="1">B4-(B4*(1.5*$C$14))</f>
        <v>400</v>
      </c>
      <c r="C5" s="31">
        <f t="shared" ref="C5:C12" si="2">C4+(C4*(1.5*$C$14))</f>
        <v>75</v>
      </c>
    </row>
    <row r="6" spans="1:3" x14ac:dyDescent="0.2">
      <c r="A6" s="30">
        <f t="shared" si="0"/>
        <v>1.5</v>
      </c>
      <c r="B6" s="31">
        <f t="shared" si="1"/>
        <v>400</v>
      </c>
      <c r="C6" s="31">
        <f t="shared" si="2"/>
        <v>75</v>
      </c>
    </row>
    <row r="7" spans="1:3" x14ac:dyDescent="0.2">
      <c r="A7" s="30">
        <f t="shared" si="0"/>
        <v>1.5</v>
      </c>
      <c r="B7" s="31">
        <f t="shared" si="1"/>
        <v>400</v>
      </c>
      <c r="C7" s="31">
        <f t="shared" si="2"/>
        <v>75</v>
      </c>
    </row>
    <row r="8" spans="1:3" x14ac:dyDescent="0.2">
      <c r="A8" s="30">
        <f t="shared" si="0"/>
        <v>1.5</v>
      </c>
      <c r="B8" s="31">
        <f t="shared" si="1"/>
        <v>400</v>
      </c>
      <c r="C8" s="31">
        <f t="shared" si="2"/>
        <v>75</v>
      </c>
    </row>
    <row r="9" spans="1:3" x14ac:dyDescent="0.2">
      <c r="A9" s="30">
        <f t="shared" si="0"/>
        <v>1.5</v>
      </c>
      <c r="B9" s="31">
        <f t="shared" si="1"/>
        <v>400</v>
      </c>
      <c r="C9" s="31">
        <f t="shared" si="2"/>
        <v>75</v>
      </c>
    </row>
    <row r="10" spans="1:3" x14ac:dyDescent="0.2">
      <c r="A10" s="30">
        <f t="shared" si="0"/>
        <v>1.5</v>
      </c>
      <c r="B10" s="31">
        <f t="shared" si="1"/>
        <v>400</v>
      </c>
      <c r="C10" s="31">
        <f t="shared" si="2"/>
        <v>75</v>
      </c>
    </row>
    <row r="11" spans="1:3" x14ac:dyDescent="0.2">
      <c r="A11" s="30">
        <f t="shared" si="0"/>
        <v>1.5</v>
      </c>
      <c r="B11" s="31">
        <f t="shared" si="1"/>
        <v>400</v>
      </c>
      <c r="C11" s="31">
        <f t="shared" si="2"/>
        <v>75</v>
      </c>
    </row>
    <row r="12" spans="1:3" x14ac:dyDescent="0.2">
      <c r="A12" s="30">
        <f t="shared" si="0"/>
        <v>1.5</v>
      </c>
      <c r="B12" s="31">
        <f t="shared" si="1"/>
        <v>400</v>
      </c>
      <c r="C12" s="31">
        <f t="shared" si="2"/>
        <v>75</v>
      </c>
    </row>
    <row r="14" spans="1:3" x14ac:dyDescent="0.2">
      <c r="A14" s="32" t="s">
        <v>77</v>
      </c>
      <c r="B14" s="32"/>
      <c r="C14" s="33">
        <v>0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Stock Trend</vt:lpstr>
      <vt:lpstr>Grade Distribution</vt:lpstr>
      <vt:lpstr>Health Care</vt:lpstr>
      <vt:lpstr>Supply &amp; Demand</vt:lpstr>
      <vt:lpstr>Class Grades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2011-06-14T16:27:39Z</dcterms:created>
  <dcterms:modified xsi:type="dcterms:W3CDTF">2011-07-05T06:04:35Z</dcterms:modified>
</cp:coreProperties>
</file>